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dalena.geborys\Documents\!2025\119_2025 pn_Bieżące utrzym_dróg-18 zadań\2025-11-xx OGŁOSZENIE O ZAMÓWIENIU\"/>
    </mc:Choice>
  </mc:AlternateContent>
  <xr:revisionPtr revIDLastSave="0" documentId="13_ncr:1_{5E43E41A-6AD2-45E4-A856-E3C78A3D3463}" xr6:coauthVersionLast="47" xr6:coauthVersionMax="47" xr10:uidLastSave="{00000000-0000-0000-0000-000000000000}"/>
  <bookViews>
    <workbookView xWindow="-108" yWindow="-108" windowWidth="30936" windowHeight="16776" tabRatio="847" xr2:uid="{00000000-000D-0000-FFFF-FFFF00000000}"/>
  </bookViews>
  <sheets>
    <sheet name="1. BOLESŁAWIEC" sheetId="21" r:id="rId1"/>
    <sheet name="2. CZADRÓW" sheetId="26" r:id="rId2"/>
    <sheet name="3. GRYFÓW" sheetId="17" r:id="rId3"/>
    <sheet name="4. JELENIA G." sheetId="22" r:id="rId4"/>
    <sheet name="5. TYLICE" sheetId="16" r:id="rId5"/>
    <sheet name="6. CHOCIANÓW I" sheetId="23" r:id="rId6"/>
    <sheet name="7. CHOCIANÓW II" sheetId="19" r:id="rId7"/>
    <sheet name="8. GÓRA" sheetId="18" r:id="rId8"/>
    <sheet name="9. RUDNA" sheetId="20" r:id="rId9"/>
    <sheet name="10. WĄDROŻE" sheetId="24" r:id="rId10"/>
    <sheet name="11. LĄDEK" sheetId="27" r:id="rId11"/>
    <sheet name="12. OLSZYNIEC" sheetId="28" r:id="rId12"/>
    <sheet name="13. ŚCINAWKA" sheetId="29" r:id="rId13"/>
    <sheet name="14. ZIĘBICE" sheetId="30" r:id="rId14"/>
    <sheet name="15. KĄTY WR." sheetId="31" r:id="rId15"/>
    <sheet name="16. OŁAWA" sheetId="33" r:id="rId16"/>
    <sheet name="17. TRZEBNICA" sheetId="34" r:id="rId17"/>
    <sheet name="18. WOŁÓW" sheetId="35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4" i="21" l="1"/>
  <c r="H133" i="21"/>
  <c r="H132" i="21"/>
  <c r="H131" i="21"/>
  <c r="H130" i="21"/>
  <c r="H129" i="21"/>
  <c r="H128" i="21"/>
  <c r="H127" i="21"/>
  <c r="H126" i="21"/>
  <c r="H125" i="21"/>
  <c r="H124" i="21"/>
  <c r="H123" i="21"/>
  <c r="H122" i="21"/>
  <c r="H121" i="21"/>
  <c r="H120" i="21"/>
  <c r="H119" i="21"/>
  <c r="H118" i="21"/>
  <c r="H117" i="21"/>
  <c r="H116" i="21"/>
  <c r="H115" i="21"/>
  <c r="H114" i="21"/>
  <c r="H113" i="21"/>
  <c r="H112" i="21"/>
  <c r="H111" i="21"/>
  <c r="H110" i="21"/>
  <c r="H109" i="21"/>
  <c r="H108" i="21"/>
  <c r="H107" i="21"/>
  <c r="H106" i="21"/>
  <c r="H105" i="21"/>
  <c r="H104" i="21"/>
  <c r="H103" i="21"/>
  <c r="H102" i="21"/>
  <c r="H101" i="21"/>
  <c r="H100" i="21"/>
  <c r="H99" i="21"/>
  <c r="H98" i="21"/>
  <c r="H97" i="21"/>
  <c r="H96" i="21"/>
  <c r="H95" i="21"/>
  <c r="H94" i="21"/>
  <c r="H93" i="21"/>
  <c r="H92" i="21"/>
  <c r="H91" i="21"/>
  <c r="H90" i="21"/>
  <c r="H89" i="21"/>
  <c r="H88" i="21"/>
  <c r="H87" i="21"/>
  <c r="H86" i="21"/>
  <c r="H85" i="21"/>
  <c r="H84" i="21"/>
  <c r="H83" i="21"/>
  <c r="H82" i="21"/>
  <c r="H81" i="21"/>
  <c r="H80" i="21"/>
  <c r="H79" i="21"/>
  <c r="H78" i="21"/>
  <c r="H77" i="21"/>
  <c r="H76" i="21"/>
  <c r="H75" i="21"/>
  <c r="H74" i="21"/>
  <c r="H73" i="21"/>
  <c r="H72" i="21"/>
  <c r="H71" i="21"/>
  <c r="H70" i="21"/>
  <c r="H69" i="21"/>
  <c r="H68" i="21"/>
  <c r="H67" i="21"/>
  <c r="H66" i="21"/>
  <c r="H65" i="21"/>
  <c r="H64" i="21"/>
  <c r="H63" i="21"/>
  <c r="H62" i="21"/>
  <c r="H61" i="21"/>
  <c r="H60" i="21"/>
  <c r="H59" i="21"/>
  <c r="H58" i="21"/>
  <c r="H57" i="21"/>
  <c r="H56" i="21"/>
  <c r="H55" i="21"/>
  <c r="H54" i="21"/>
  <c r="H53" i="21"/>
  <c r="H52" i="21"/>
  <c r="H51" i="21"/>
  <c r="H50" i="21"/>
  <c r="H49" i="21"/>
  <c r="H48" i="21"/>
  <c r="H47" i="21"/>
  <c r="H46" i="21"/>
  <c r="H45" i="21"/>
  <c r="H44" i="21"/>
  <c r="H43" i="21"/>
  <c r="H42" i="21"/>
  <c r="H41" i="21"/>
  <c r="H119" i="17"/>
  <c r="H128" i="17"/>
  <c r="H129" i="17"/>
  <c r="H131" i="17"/>
  <c r="H132" i="17"/>
  <c r="H133" i="17"/>
  <c r="H134" i="17"/>
  <c r="H130" i="17"/>
  <c r="H127" i="17"/>
  <c r="H126" i="17"/>
  <c r="H125" i="17"/>
  <c r="H124" i="17"/>
  <c r="H123" i="17"/>
  <c r="H122" i="17"/>
  <c r="H121" i="17"/>
  <c r="H120" i="17"/>
  <c r="H118" i="17"/>
  <c r="H117" i="17"/>
  <c r="H116" i="17"/>
  <c r="H115" i="17"/>
  <c r="H114" i="17"/>
  <c r="H113" i="17"/>
  <c r="H112" i="17"/>
  <c r="H111" i="17"/>
  <c r="H110" i="17"/>
  <c r="H109" i="17"/>
  <c r="H108" i="17"/>
  <c r="H107" i="17"/>
  <c r="H106" i="17"/>
  <c r="H105" i="17"/>
  <c r="H104" i="17"/>
  <c r="H103" i="17"/>
  <c r="H102" i="17"/>
  <c r="H101" i="17"/>
  <c r="H100" i="17"/>
  <c r="H99" i="17"/>
  <c r="H98" i="17"/>
  <c r="H97" i="17"/>
  <c r="H96" i="17"/>
  <c r="H95" i="17"/>
  <c r="H94" i="17"/>
  <c r="H93" i="17"/>
  <c r="H92" i="17"/>
  <c r="H91" i="17"/>
  <c r="H90" i="17"/>
  <c r="H89" i="17"/>
  <c r="H88" i="17"/>
  <c r="H87" i="17"/>
  <c r="H86" i="17"/>
  <c r="H85" i="17"/>
  <c r="H84" i="17"/>
  <c r="H83" i="17"/>
  <c r="H82" i="17"/>
  <c r="H81" i="17"/>
  <c r="H80" i="17"/>
  <c r="H79" i="17"/>
  <c r="H78" i="17"/>
  <c r="H77" i="17"/>
  <c r="H76" i="17"/>
  <c r="H75" i="17"/>
  <c r="H74" i="17"/>
  <c r="H73" i="17"/>
  <c r="H72" i="17"/>
  <c r="H71" i="17"/>
  <c r="H70" i="17"/>
  <c r="H69" i="17"/>
  <c r="H68" i="17"/>
  <c r="H67" i="17"/>
  <c r="H66" i="17"/>
  <c r="H65" i="17"/>
  <c r="H64" i="17"/>
  <c r="H63" i="17"/>
  <c r="H62" i="17"/>
  <c r="H61" i="17"/>
  <c r="H60" i="17"/>
  <c r="H59" i="17"/>
  <c r="H58" i="17"/>
  <c r="H57" i="17"/>
  <c r="H56" i="17"/>
  <c r="H55" i="17"/>
  <c r="H54" i="17"/>
  <c r="H53" i="17"/>
  <c r="H52" i="17"/>
  <c r="H51" i="17"/>
  <c r="H50" i="17"/>
  <c r="H49" i="17"/>
  <c r="H48" i="17"/>
  <c r="H47" i="17"/>
  <c r="H46" i="17"/>
  <c r="H45" i="17"/>
  <c r="H44" i="17"/>
  <c r="H43" i="17"/>
  <c r="H42" i="17"/>
  <c r="H41" i="17"/>
  <c r="H134" i="22"/>
  <c r="H133" i="22"/>
  <c r="H132" i="22"/>
  <c r="H131" i="22"/>
  <c r="H130" i="22"/>
  <c r="H129" i="22"/>
  <c r="H128" i="22"/>
  <c r="H127" i="22"/>
  <c r="H126" i="22"/>
  <c r="H125" i="22"/>
  <c r="H124" i="22"/>
  <c r="H123" i="22"/>
  <c r="H122" i="22"/>
  <c r="H121" i="22"/>
  <c r="H120" i="22"/>
  <c r="H119" i="22"/>
  <c r="H118" i="22"/>
  <c r="H117" i="22"/>
  <c r="H116" i="22"/>
  <c r="H115" i="22"/>
  <c r="H114" i="22"/>
  <c r="H113" i="22"/>
  <c r="H112" i="22"/>
  <c r="H111" i="22"/>
  <c r="H110" i="22"/>
  <c r="H109" i="22"/>
  <c r="H108" i="22"/>
  <c r="H107" i="22"/>
  <c r="H106" i="22"/>
  <c r="H105" i="22"/>
  <c r="H104" i="22"/>
  <c r="H103" i="22"/>
  <c r="H102" i="22"/>
  <c r="H101" i="22"/>
  <c r="H100" i="22"/>
  <c r="H99" i="22"/>
  <c r="H98" i="22"/>
  <c r="H97" i="22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H77" i="22"/>
  <c r="H76" i="22"/>
  <c r="H75" i="22"/>
  <c r="H74" i="22"/>
  <c r="H73" i="22"/>
  <c r="H72" i="22"/>
  <c r="H71" i="22"/>
  <c r="H7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134" i="16"/>
  <c r="H133" i="16"/>
  <c r="H132" i="16"/>
  <c r="H131" i="16"/>
  <c r="H130" i="16"/>
  <c r="H129" i="16"/>
  <c r="H128" i="16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134" i="30"/>
  <c r="H133" i="30"/>
  <c r="H132" i="30"/>
  <c r="H131" i="30"/>
  <c r="H130" i="30"/>
  <c r="H129" i="30"/>
  <c r="H128" i="30"/>
  <c r="H127" i="30"/>
  <c r="H126" i="30"/>
  <c r="H125" i="30"/>
  <c r="H124" i="30"/>
  <c r="H123" i="30"/>
  <c r="H122" i="30"/>
  <c r="H121" i="30"/>
  <c r="H120" i="30"/>
  <c r="H119" i="30"/>
  <c r="H118" i="30"/>
  <c r="H117" i="30"/>
  <c r="H116" i="30"/>
  <c r="H115" i="30"/>
  <c r="H114" i="30"/>
  <c r="H113" i="30"/>
  <c r="H112" i="30"/>
  <c r="H111" i="30"/>
  <c r="H110" i="30"/>
  <c r="H109" i="30"/>
  <c r="H108" i="30"/>
  <c r="H107" i="30"/>
  <c r="H106" i="30"/>
  <c r="H105" i="30"/>
  <c r="H104" i="30"/>
  <c r="H103" i="30"/>
  <c r="H102" i="30"/>
  <c r="H101" i="30"/>
  <c r="H100" i="30"/>
  <c r="H99" i="30"/>
  <c r="H98" i="30"/>
  <c r="H97" i="30"/>
  <c r="H96" i="30"/>
  <c r="H95" i="30"/>
  <c r="H94" i="30"/>
  <c r="H93" i="30"/>
  <c r="H92" i="30"/>
  <c r="H91" i="30"/>
  <c r="H90" i="30"/>
  <c r="H89" i="30"/>
  <c r="H88" i="30"/>
  <c r="H87" i="30"/>
  <c r="H86" i="30"/>
  <c r="H85" i="30"/>
  <c r="H84" i="30"/>
  <c r="H83" i="30"/>
  <c r="H82" i="30"/>
  <c r="H81" i="30"/>
  <c r="H80" i="30"/>
  <c r="H79" i="30"/>
  <c r="H78" i="30"/>
  <c r="H77" i="30"/>
  <c r="H76" i="30"/>
  <c r="H75" i="30"/>
  <c r="H74" i="30"/>
  <c r="H73" i="30"/>
  <c r="H72" i="30"/>
  <c r="H71" i="30"/>
  <c r="H70" i="30"/>
  <c r="H69" i="30"/>
  <c r="H68" i="30"/>
  <c r="H67" i="30"/>
  <c r="H66" i="30"/>
  <c r="H65" i="30"/>
  <c r="H64" i="30"/>
  <c r="H63" i="30"/>
  <c r="H62" i="30"/>
  <c r="H61" i="30"/>
  <c r="H60" i="30"/>
  <c r="H59" i="30"/>
  <c r="H58" i="30"/>
  <c r="H57" i="30"/>
  <c r="H56" i="30"/>
  <c r="H55" i="30"/>
  <c r="H54" i="30"/>
  <c r="H53" i="30"/>
  <c r="H52" i="30"/>
  <c r="H51" i="30"/>
  <c r="H50" i="30"/>
  <c r="H49" i="30"/>
  <c r="H48" i="30"/>
  <c r="H47" i="30"/>
  <c r="H46" i="30"/>
  <c r="H45" i="30"/>
  <c r="H44" i="30"/>
  <c r="H43" i="30"/>
  <c r="H42" i="30"/>
  <c r="H41" i="30"/>
  <c r="H134" i="34"/>
  <c r="H133" i="34"/>
  <c r="H132" i="34"/>
  <c r="H131" i="34"/>
  <c r="H130" i="34"/>
  <c r="H129" i="34"/>
  <c r="H128" i="34"/>
  <c r="H127" i="34"/>
  <c r="H126" i="34"/>
  <c r="H125" i="34"/>
  <c r="H124" i="34"/>
  <c r="H123" i="34"/>
  <c r="H122" i="34"/>
  <c r="H121" i="34"/>
  <c r="H120" i="34"/>
  <c r="H119" i="34"/>
  <c r="H118" i="34"/>
  <c r="H117" i="34"/>
  <c r="H116" i="34"/>
  <c r="H115" i="34"/>
  <c r="H114" i="34"/>
  <c r="H113" i="34"/>
  <c r="H112" i="34"/>
  <c r="H111" i="34"/>
  <c r="H110" i="34"/>
  <c r="H109" i="34"/>
  <c r="H108" i="34"/>
  <c r="H107" i="34"/>
  <c r="H106" i="34"/>
  <c r="H105" i="34"/>
  <c r="H104" i="34"/>
  <c r="H103" i="34"/>
  <c r="H102" i="34"/>
  <c r="H101" i="34"/>
  <c r="H100" i="34"/>
  <c r="H99" i="34"/>
  <c r="H98" i="34"/>
  <c r="H97" i="34"/>
  <c r="H96" i="34"/>
  <c r="H95" i="34"/>
  <c r="H94" i="34"/>
  <c r="H93" i="34"/>
  <c r="H92" i="34"/>
  <c r="H91" i="34"/>
  <c r="H90" i="34"/>
  <c r="H89" i="34"/>
  <c r="H88" i="34"/>
  <c r="H87" i="34"/>
  <c r="H86" i="34"/>
  <c r="H85" i="34"/>
  <c r="H84" i="34"/>
  <c r="H83" i="34"/>
  <c r="H82" i="34"/>
  <c r="H81" i="34"/>
  <c r="H80" i="34"/>
  <c r="H79" i="34"/>
  <c r="H78" i="34"/>
  <c r="H77" i="34"/>
  <c r="H76" i="34"/>
  <c r="H75" i="34"/>
  <c r="H74" i="34"/>
  <c r="H73" i="34"/>
  <c r="H72" i="34"/>
  <c r="H71" i="34"/>
  <c r="H70" i="34"/>
  <c r="H69" i="34"/>
  <c r="H68" i="34"/>
  <c r="H67" i="34"/>
  <c r="H66" i="34"/>
  <c r="H65" i="34"/>
  <c r="H64" i="34"/>
  <c r="H63" i="34"/>
  <c r="H62" i="34"/>
  <c r="H61" i="34"/>
  <c r="H60" i="34"/>
  <c r="H59" i="34"/>
  <c r="H58" i="34"/>
  <c r="H57" i="34"/>
  <c r="H56" i="34"/>
  <c r="H55" i="34"/>
  <c r="H54" i="34"/>
  <c r="H53" i="34"/>
  <c r="H52" i="34"/>
  <c r="H51" i="34"/>
  <c r="H50" i="34"/>
  <c r="H49" i="34"/>
  <c r="H48" i="34"/>
  <c r="H47" i="34"/>
  <c r="H46" i="34"/>
  <c r="H45" i="34"/>
  <c r="H44" i="34"/>
  <c r="H43" i="34"/>
  <c r="H42" i="34"/>
  <c r="H41" i="34"/>
  <c r="H42" i="35"/>
  <c r="H43" i="35"/>
  <c r="H44" i="35"/>
  <c r="H45" i="35"/>
  <c r="H46" i="35"/>
  <c r="H47" i="35"/>
  <c r="H48" i="35"/>
  <c r="H49" i="35"/>
  <c r="H50" i="35"/>
  <c r="H51" i="35"/>
  <c r="H52" i="35"/>
  <c r="H53" i="35"/>
  <c r="H54" i="35"/>
  <c r="H55" i="35"/>
  <c r="H56" i="35"/>
  <c r="H57" i="35"/>
  <c r="H58" i="35"/>
  <c r="H59" i="35"/>
  <c r="H60" i="35"/>
  <c r="H61" i="35"/>
  <c r="H62" i="35"/>
  <c r="H63" i="35"/>
  <c r="H64" i="35"/>
  <c r="H65" i="35"/>
  <c r="H66" i="35"/>
  <c r="H67" i="35"/>
  <c r="H68" i="35"/>
  <c r="H69" i="35"/>
  <c r="H70" i="35"/>
  <c r="H71" i="35"/>
  <c r="H72" i="35"/>
  <c r="H73" i="35"/>
  <c r="H74" i="35"/>
  <c r="H75" i="35"/>
  <c r="H76" i="35"/>
  <c r="H77" i="35"/>
  <c r="H78" i="35"/>
  <c r="H79" i="35"/>
  <c r="H80" i="35"/>
  <c r="H81" i="35"/>
  <c r="H82" i="35"/>
  <c r="H83" i="35"/>
  <c r="H84" i="35"/>
  <c r="H85" i="35"/>
  <c r="H86" i="35"/>
  <c r="H87" i="35"/>
  <c r="H88" i="35"/>
  <c r="H89" i="35"/>
  <c r="H90" i="35"/>
  <c r="H91" i="35"/>
  <c r="H92" i="35"/>
  <c r="H93" i="35"/>
  <c r="H94" i="35"/>
  <c r="H95" i="35"/>
  <c r="H96" i="35"/>
  <c r="H97" i="35"/>
  <c r="H98" i="35"/>
  <c r="H99" i="35"/>
  <c r="H100" i="35"/>
  <c r="H101" i="35"/>
  <c r="H102" i="35"/>
  <c r="H103" i="35"/>
  <c r="H104" i="35"/>
  <c r="H105" i="35"/>
  <c r="H106" i="35"/>
  <c r="H107" i="35"/>
  <c r="H108" i="35"/>
  <c r="H109" i="35"/>
  <c r="H110" i="35"/>
  <c r="H111" i="35"/>
  <c r="H112" i="35"/>
  <c r="H113" i="35"/>
  <c r="H114" i="35"/>
  <c r="H115" i="35"/>
  <c r="H116" i="35"/>
  <c r="H117" i="35"/>
  <c r="H118" i="35"/>
  <c r="H119" i="35"/>
  <c r="H120" i="35"/>
  <c r="H121" i="35"/>
  <c r="H122" i="35"/>
  <c r="H123" i="35"/>
  <c r="H124" i="35"/>
  <c r="H125" i="35"/>
  <c r="H126" i="35"/>
  <c r="H127" i="35"/>
  <c r="H128" i="35"/>
  <c r="H129" i="35"/>
  <c r="H130" i="35"/>
  <c r="H131" i="35"/>
  <c r="H132" i="35"/>
  <c r="H133" i="35"/>
  <c r="H134" i="35"/>
  <c r="H41" i="35"/>
  <c r="H31" i="35"/>
  <c r="H30" i="35"/>
  <c r="H29" i="35"/>
  <c r="H28" i="35"/>
  <c r="H27" i="35"/>
  <c r="H26" i="35"/>
  <c r="H25" i="35"/>
  <c r="H24" i="35"/>
  <c r="H23" i="35"/>
  <c r="H22" i="35"/>
  <c r="H21" i="35"/>
  <c r="H20" i="35"/>
  <c r="H19" i="35"/>
  <c r="H18" i="35"/>
  <c r="H17" i="35"/>
  <c r="H16" i="35"/>
  <c r="H15" i="35"/>
  <c r="H14" i="35"/>
  <c r="H13" i="35"/>
  <c r="H12" i="35"/>
  <c r="H11" i="35"/>
  <c r="H10" i="35"/>
  <c r="H9" i="35"/>
  <c r="H8" i="35"/>
  <c r="H7" i="35"/>
  <c r="H31" i="34"/>
  <c r="H30" i="34"/>
  <c r="H29" i="34"/>
  <c r="H28" i="34"/>
  <c r="H27" i="34"/>
  <c r="H26" i="34"/>
  <c r="H25" i="34"/>
  <c r="H24" i="34"/>
  <c r="H23" i="34"/>
  <c r="H22" i="34"/>
  <c r="H21" i="34"/>
  <c r="H20" i="34"/>
  <c r="H19" i="34"/>
  <c r="H18" i="34"/>
  <c r="H17" i="34"/>
  <c r="H16" i="34"/>
  <c r="H15" i="34"/>
  <c r="H14" i="34"/>
  <c r="H13" i="34"/>
  <c r="H12" i="34"/>
  <c r="H11" i="34"/>
  <c r="H10" i="34"/>
  <c r="H9" i="34"/>
  <c r="H8" i="34"/>
  <c r="H7" i="34"/>
  <c r="H31" i="33"/>
  <c r="H30" i="33"/>
  <c r="H29" i="33"/>
  <c r="H28" i="33"/>
  <c r="H27" i="33"/>
  <c r="H26" i="33"/>
  <c r="H25" i="33"/>
  <c r="H24" i="33"/>
  <c r="H23" i="33"/>
  <c r="H22" i="33"/>
  <c r="H21" i="33"/>
  <c r="H20" i="33"/>
  <c r="H19" i="33"/>
  <c r="H18" i="33"/>
  <c r="H17" i="33"/>
  <c r="H16" i="33"/>
  <c r="H15" i="33"/>
  <c r="H14" i="33"/>
  <c r="H13" i="33"/>
  <c r="H12" i="33"/>
  <c r="H11" i="33"/>
  <c r="H10" i="33"/>
  <c r="H9" i="33"/>
  <c r="H8" i="33"/>
  <c r="H7" i="33"/>
  <c r="H31" i="31"/>
  <c r="H30" i="31"/>
  <c r="H29" i="31"/>
  <c r="H28" i="31"/>
  <c r="H27" i="31"/>
  <c r="H26" i="31"/>
  <c r="H25" i="31"/>
  <c r="H24" i="31"/>
  <c r="H23" i="31"/>
  <c r="H22" i="31"/>
  <c r="H21" i="31"/>
  <c r="H20" i="31"/>
  <c r="H19" i="31"/>
  <c r="H18" i="31"/>
  <c r="H17" i="31"/>
  <c r="H16" i="31"/>
  <c r="H15" i="31"/>
  <c r="H14" i="31"/>
  <c r="H13" i="31"/>
  <c r="H12" i="31"/>
  <c r="H11" i="31"/>
  <c r="H10" i="31"/>
  <c r="H9" i="31"/>
  <c r="H8" i="31"/>
  <c r="H7" i="31"/>
  <c r="H31" i="30"/>
  <c r="H30" i="30"/>
  <c r="H29" i="30"/>
  <c r="H28" i="30"/>
  <c r="H27" i="30"/>
  <c r="H26" i="30"/>
  <c r="H25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10" i="30"/>
  <c r="H9" i="30"/>
  <c r="H8" i="30"/>
  <c r="H7" i="30"/>
  <c r="H32" i="29"/>
  <c r="H31" i="29"/>
  <c r="H30" i="29"/>
  <c r="H29" i="29"/>
  <c r="H28" i="29"/>
  <c r="H27" i="29"/>
  <c r="H26" i="29"/>
  <c r="H25" i="29"/>
  <c r="H24" i="29"/>
  <c r="H23" i="29"/>
  <c r="H22" i="29"/>
  <c r="H21" i="29"/>
  <c r="H20" i="29"/>
  <c r="H19" i="29"/>
  <c r="H18" i="29"/>
  <c r="H17" i="29"/>
  <c r="H16" i="29"/>
  <c r="H15" i="29"/>
  <c r="H14" i="29"/>
  <c r="H13" i="29"/>
  <c r="H12" i="29"/>
  <c r="H11" i="29"/>
  <c r="H10" i="29"/>
  <c r="H9" i="29"/>
  <c r="H8" i="29"/>
  <c r="H7" i="29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E11" i="28"/>
  <c r="H11" i="28" s="1"/>
  <c r="H10" i="28"/>
  <c r="H9" i="28"/>
  <c r="H8" i="28"/>
  <c r="H7" i="28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H31" i="24"/>
  <c r="H30" i="24"/>
  <c r="H29" i="24"/>
  <c r="H28" i="24"/>
  <c r="H27" i="24"/>
  <c r="H26" i="24"/>
  <c r="H25" i="24"/>
  <c r="H24" i="24"/>
  <c r="H23" i="24"/>
  <c r="H22" i="24"/>
  <c r="H21" i="24"/>
  <c r="H20" i="24"/>
  <c r="H19" i="24"/>
  <c r="H18" i="24"/>
  <c r="H17" i="24"/>
  <c r="H16" i="24"/>
  <c r="H15" i="24"/>
  <c r="H14" i="24"/>
  <c r="H13" i="24"/>
  <c r="H12" i="24"/>
  <c r="H11" i="24"/>
  <c r="H10" i="24"/>
  <c r="H9" i="24"/>
  <c r="H8" i="24"/>
  <c r="H7" i="24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0" i="23"/>
  <c r="H9" i="23"/>
  <c r="H8" i="23"/>
  <c r="H7" i="23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7" i="21"/>
  <c r="H135" i="34" l="1"/>
  <c r="H137" i="34" s="1"/>
  <c r="H138" i="34"/>
  <c r="H139" i="34" s="1"/>
  <c r="H135" i="35"/>
  <c r="H137" i="35" s="1"/>
  <c r="H138" i="35" s="1"/>
  <c r="H139" i="35" s="1"/>
  <c r="H32" i="35"/>
  <c r="H34" i="35" s="1"/>
  <c r="H35" i="35" s="1"/>
  <c r="H36" i="35" s="1"/>
  <c r="H32" i="34"/>
  <c r="H34" i="34" s="1"/>
  <c r="H35" i="34" s="1"/>
  <c r="H36" i="34" s="1"/>
  <c r="H32" i="33"/>
  <c r="H34" i="33" s="1"/>
  <c r="H35" i="33"/>
  <c r="H36" i="33" s="1"/>
  <c r="H38" i="33" s="1"/>
  <c r="H32" i="31"/>
  <c r="H34" i="31" s="1"/>
  <c r="H35" i="31" s="1"/>
  <c r="H32" i="30"/>
  <c r="H34" i="30" s="1"/>
  <c r="H35" i="30"/>
  <c r="H36" i="30" s="1"/>
  <c r="H135" i="30"/>
  <c r="H137" i="30" s="1"/>
  <c r="H33" i="29"/>
  <c r="H35" i="29" s="1"/>
  <c r="H36" i="29" s="1"/>
  <c r="H37" i="29" s="1"/>
  <c r="H39" i="29" s="1"/>
  <c r="H32" i="28"/>
  <c r="H34" i="28" s="1"/>
  <c r="H33" i="27"/>
  <c r="H35" i="27" s="1"/>
  <c r="H32" i="24"/>
  <c r="H34" i="24" s="1"/>
  <c r="H35" i="24" s="1"/>
  <c r="H36" i="24" s="1"/>
  <c r="H38" i="24" s="1"/>
  <c r="H32" i="20"/>
  <c r="H34" i="20" s="1"/>
  <c r="H35" i="20" s="1"/>
  <c r="H36" i="20" s="1"/>
  <c r="H38" i="20" s="1"/>
  <c r="H32" i="18"/>
  <c r="H34" i="18" s="1"/>
  <c r="H35" i="18"/>
  <c r="H36" i="18" s="1"/>
  <c r="H38" i="18" s="1"/>
  <c r="H33" i="19"/>
  <c r="H35" i="19" s="1"/>
  <c r="H36" i="19" s="1"/>
  <c r="H37" i="19" s="1"/>
  <c r="H39" i="19" s="1"/>
  <c r="H33" i="23"/>
  <c r="H35" i="23" s="1"/>
  <c r="H36" i="23"/>
  <c r="H37" i="23" s="1"/>
  <c r="H39" i="23" s="1"/>
  <c r="H32" i="16"/>
  <c r="H34" i="16" s="1"/>
  <c r="H35" i="16" s="1"/>
  <c r="H36" i="16" s="1"/>
  <c r="H135" i="16"/>
  <c r="H137" i="16" s="1"/>
  <c r="H32" i="22"/>
  <c r="H34" i="22" s="1"/>
  <c r="H35" i="22" s="1"/>
  <c r="H36" i="22" s="1"/>
  <c r="H135" i="22"/>
  <c r="H137" i="22" s="1"/>
  <c r="H32" i="17"/>
  <c r="H34" i="17" s="1"/>
  <c r="H35" i="17" s="1"/>
  <c r="H36" i="17" s="1"/>
  <c r="H135" i="17"/>
  <c r="H137" i="17" s="1"/>
  <c r="H32" i="26"/>
  <c r="H34" i="26" s="1"/>
  <c r="H35" i="26"/>
  <c r="H32" i="21"/>
  <c r="H34" i="21" s="1"/>
  <c r="H35" i="21" s="1"/>
  <c r="H36" i="21" s="1"/>
  <c r="H135" i="21"/>
  <c r="H137" i="21" s="1"/>
  <c r="H141" i="34" l="1"/>
  <c r="H36" i="31"/>
  <c r="H38" i="31" s="1"/>
  <c r="H141" i="35"/>
  <c r="H138" i="30"/>
  <c r="H139" i="30" s="1"/>
  <c r="H141" i="30" s="1"/>
  <c r="H35" i="28"/>
  <c r="H36" i="28" s="1"/>
  <c r="H38" i="28" s="1"/>
  <c r="H36" i="27"/>
  <c r="H37" i="27" s="1"/>
  <c r="H39" i="27" s="1"/>
  <c r="H138" i="16"/>
  <c r="H139" i="16" s="1"/>
  <c r="H141" i="16" s="1"/>
  <c r="H138" i="22"/>
  <c r="H139" i="22" s="1"/>
  <c r="H141" i="22" s="1"/>
  <c r="H138" i="17"/>
  <c r="H139" i="17" s="1"/>
  <c r="H141" i="17" s="1"/>
  <c r="H36" i="26"/>
  <c r="H38" i="26" s="1"/>
  <c r="H138" i="21"/>
  <c r="H139" i="21" s="1"/>
  <c r="H141" i="21" s="1"/>
</calcChain>
</file>

<file path=xl/sharedStrings.xml><?xml version="1.0" encoding="utf-8"?>
<sst xmlns="http://schemas.openxmlformats.org/spreadsheetml/2006/main" count="4659" uniqueCount="334">
  <si>
    <t>DW 305, 323, 324, 334</t>
  </si>
  <si>
    <t>DW 381, 384, 385, 386, 387, 388</t>
  </si>
  <si>
    <t>DW 328, 329, 331, 333, 335</t>
  </si>
  <si>
    <t>DW 292, 319, 321, 323, 329</t>
  </si>
  <si>
    <t>DW 374, 375, 376, 379, 381, 382, 383, 384</t>
  </si>
  <si>
    <t>ZADANIE NR 1  – OBWÓD BOLESŁAWIEC</t>
  </si>
  <si>
    <t>km</t>
  </si>
  <si>
    <t>DW 297, 350, 357, 382</t>
  </si>
  <si>
    <t>ZADANIE NR 2  – OBWÓD CZADRÓW</t>
  </si>
  <si>
    <t>DW 328, 367, 369, 370, BEZ NUMERU (DAWNA DK5)</t>
  </si>
  <si>
    <t>DW 297, 358, 361, 364, BEZ NUMERU (OBWODNICA PIECHOWIC)</t>
  </si>
  <si>
    <t>DW 296, 357, 358, 360, 393</t>
  </si>
  <si>
    <t>ZADANIE NR 5  – OBWÓD TYLICE</t>
  </si>
  <si>
    <t>ZADANIE NR 6  – OBWÓD CHOCIANÓW I</t>
  </si>
  <si>
    <t>ZADANIE NR 7  – OBWÓD CHOCIANÓW II</t>
  </si>
  <si>
    <t>DW 328, 333, 364, 365, 382</t>
  </si>
  <si>
    <t>ZADANIE NR 8  – OBWÓD GÓRA</t>
  </si>
  <si>
    <t>ZADANIE NR 9  – OBWÓD RUDNA</t>
  </si>
  <si>
    <t>ZADANIE NR 10  – OBWÓD WĄDROŻE WIELKIE</t>
  </si>
  <si>
    <t>ZADANIE NR 11  – OBWÓD LĄDEK-ZDRÓJ</t>
  </si>
  <si>
    <t>DW 371, 388, 389, 390, 392, BEZ NUMERU (dawna 3274D i 3276D)</t>
  </si>
  <si>
    <t>ZADANIE NR 12  – OBWÓD OLSZYNIEC</t>
  </si>
  <si>
    <t>ZADANIE NR 13  – OBWÓD ŚCINAWKA ŚREDNIA</t>
  </si>
  <si>
    <t>ZADANIE NR 14  – OBWÓD ZIĘBICE</t>
  </si>
  <si>
    <t>DW 378, 382, 385, 396</t>
  </si>
  <si>
    <t>ZADANIE NR 15  – OBWÓD KĄTY WROCŁAWSKIE</t>
  </si>
  <si>
    <t>DW 341, 346, 347, 372, 395, 396</t>
  </si>
  <si>
    <t>DW 346, 372, 395, 396, 401, 403, 455</t>
  </si>
  <si>
    <t>DW 339, 340, 342, 359, 439</t>
  </si>
  <si>
    <t>DW 334, 338, 339, 340, 341</t>
  </si>
  <si>
    <t>Nr</t>
  </si>
  <si>
    <t>Nr SST</t>
  </si>
  <si>
    <t>Rodzaj prac</t>
  </si>
  <si>
    <t>jm</t>
  </si>
  <si>
    <t>ilość</t>
  </si>
  <si>
    <t>Przewidywana krotność w roku</t>
  </si>
  <si>
    <t>Wartość netto</t>
  </si>
  <si>
    <t>a</t>
  </si>
  <si>
    <t>b</t>
  </si>
  <si>
    <t>c</t>
  </si>
  <si>
    <t>d</t>
  </si>
  <si>
    <t>e</t>
  </si>
  <si>
    <t>f</t>
  </si>
  <si>
    <t>g</t>
  </si>
  <si>
    <t>h = e*f*g</t>
  </si>
  <si>
    <t>UTRZYMANIE CZYSTOŚCI DRÓG I ZIELENI W PASIE DROGOWYM</t>
  </si>
  <si>
    <t>10.10.01h</t>
  </si>
  <si>
    <t xml:space="preserve">Zamiatanie jezdni </t>
  </si>
  <si>
    <t>m2</t>
  </si>
  <si>
    <t>Zamiatanie chodników, ścieżek rowerowych i pieszo-rowerowych</t>
  </si>
  <si>
    <t>Pozimowe sprzątanie dróg</t>
  </si>
  <si>
    <t>Pozimowe sprzątanie chodników, ścieżek rowerowych i pieszo-rowerowych</t>
  </si>
  <si>
    <t xml:space="preserve">Sprzątanie pasa drogowego/Zbieranie śmieci </t>
  </si>
  <si>
    <t>03.01.03d</t>
  </si>
  <si>
    <t>szt</t>
  </si>
  <si>
    <t>03.01.03h</t>
  </si>
  <si>
    <t>Czyszczenie kanalizacji</t>
  </si>
  <si>
    <t>mb</t>
  </si>
  <si>
    <t>03.01.03g</t>
  </si>
  <si>
    <t>Oczyszczanie korytek ściekowych wraz z usuwaniem chwastów</t>
  </si>
  <si>
    <t>10.10.01i</t>
  </si>
  <si>
    <t>Mycie znaków</t>
  </si>
  <si>
    <t>Mycie ekranów akustycznych</t>
  </si>
  <si>
    <t>09.01.02a</t>
  </si>
  <si>
    <t>Odchwaszczanie nawierzchni utwardzonych /płyt chodnikowych, kostki brukowej, naw. Bitumicznej/</t>
  </si>
  <si>
    <t>Odchwaszczanie przykrawężnikowe</t>
  </si>
  <si>
    <t>09.01.03a</t>
  </si>
  <si>
    <t>Koszenie pasa drogowego</t>
  </si>
  <si>
    <t>ha</t>
  </si>
  <si>
    <t>Zabiegi w obrębie koron drzew</t>
  </si>
  <si>
    <t>Awaryjna wycinka drzew</t>
  </si>
  <si>
    <t>Pielęgnacja zieleni niskiej - krzewów, bylin, traw ozdobnych</t>
  </si>
  <si>
    <t>Usuwanie wiatrołomów i wykrotów (pni, konarów i gałęzi) po wichurach wraz z odwiezieniem i uporządkowaniem terenu</t>
  </si>
  <si>
    <t>mp</t>
  </si>
  <si>
    <t>Usuwanie roślinności zasłaniającej znaki drogowe i urządzenia bezpieczeństwa ruchu drogowego (np. lustra drogowe)</t>
  </si>
  <si>
    <t>Odmładzanie żywopłotów polegająca na wycięciu suchych, połamanych gałęzi, przycięciu nożycami z trzech stron oraz zebranie i wywóz</t>
  </si>
  <si>
    <t>Frezowanie pni o obwodzie do 173 cm wraz z uporządkowaniem i wyrównaniem terenu</t>
  </si>
  <si>
    <t>Frezowanie pni o obwodzie 173 cm i większym wraz z uporządkowaniem i wyrównaniem terenu</t>
  </si>
  <si>
    <t xml:space="preserve">Karczowanie pni drzew wraz z  wywozem i uporządkowaniem terenu </t>
  </si>
  <si>
    <r>
      <t>m</t>
    </r>
    <r>
      <rPr>
        <vertAlign val="superscript"/>
        <sz val="12"/>
        <rFont val="Calibri"/>
        <family val="2"/>
        <charset val="238"/>
      </rPr>
      <t>2</t>
    </r>
  </si>
  <si>
    <t>VAT 8%</t>
  </si>
  <si>
    <t>LICZBA LAT</t>
  </si>
  <si>
    <t>ROBOTY KONSERWACYJNE DRÓG I ELEMENTÓW PASA DROGOWEGO - materiał Wykonawcy jeśli nie jest inny opis w kolumnie "c"</t>
  </si>
  <si>
    <t>1</t>
  </si>
  <si>
    <t>05.03.17e</t>
  </si>
  <si>
    <t>Remont nawierzchni masami na zimno przy głębokości wyboju do 4 cm, materiał Zamawiającego</t>
  </si>
  <si>
    <t>2</t>
  </si>
  <si>
    <t>Remont nawierzchni masami na zimno - za każdy 1 cm różnicy, materiał Zamawiającego</t>
  </si>
  <si>
    <t>3</t>
  </si>
  <si>
    <t>05.03.01a</t>
  </si>
  <si>
    <t>4</t>
  </si>
  <si>
    <t>5</t>
  </si>
  <si>
    <t>6</t>
  </si>
  <si>
    <t>05.02.00b</t>
  </si>
  <si>
    <t>Naprawa nawierzchni z destruktu mas bitumicznych o grubości 5cm, materiał Zamawiającego</t>
  </si>
  <si>
    <t>7</t>
  </si>
  <si>
    <t>Rozbiórka nawierzchni z kostki kamiennej z odwozem na Obwód Drogowy</t>
  </si>
  <si>
    <t>8</t>
  </si>
  <si>
    <t>04.04.02</t>
  </si>
  <si>
    <t>Wykonanie podbudowy z kruszywa łamanego o grubości 15 cm</t>
  </si>
  <si>
    <t>9</t>
  </si>
  <si>
    <t>Wykonanie podbudowy z kruszywa łamanego - za każde dalsze 5 cm różnicy</t>
  </si>
  <si>
    <t>10</t>
  </si>
  <si>
    <t>Remont poboczy destruktem bitumicznym o grubości warstwy do 10 cm</t>
  </si>
  <si>
    <t>11</t>
  </si>
  <si>
    <t>Remont poboczy destruktem bitumicznym - za każdy dalszy 1 cm różnicy, materiał Zamawiającego</t>
  </si>
  <si>
    <t>12</t>
  </si>
  <si>
    <t>13</t>
  </si>
  <si>
    <t>Remont poboczy destruktem bitumicznym - za każdy dalszy 1 cm różnicy</t>
  </si>
  <si>
    <t>14</t>
  </si>
  <si>
    <t>06.03.02a</t>
  </si>
  <si>
    <t>Remont nawierzchni (poboczy) z mieszanki niezwiązanej o grubości warstwy do 10 cm</t>
  </si>
  <si>
    <t>15</t>
  </si>
  <si>
    <t>Remont nawierzchni (poboczy) z mieszanki niezwiązanej - za każdy dalszy 1 cm różnicy</t>
  </si>
  <si>
    <t>16</t>
  </si>
  <si>
    <t>06.03.01e</t>
  </si>
  <si>
    <r>
      <t>Ręczne ścięcie zawyżonych poboczy - średnia ilość 0,1 m</t>
    </r>
    <r>
      <rPr>
        <vertAlign val="superscript"/>
        <sz val="12"/>
        <rFont val="Calibri"/>
        <family val="2"/>
        <charset val="238"/>
      </rPr>
      <t xml:space="preserve">3 </t>
    </r>
    <r>
      <rPr>
        <sz val="12"/>
        <rFont val="Calibri"/>
        <family val="2"/>
        <charset val="238"/>
      </rPr>
      <t xml:space="preserve"> na 1 m</t>
    </r>
    <r>
      <rPr>
        <vertAlign val="superscript"/>
        <sz val="12"/>
        <rFont val="Calibri"/>
        <family val="2"/>
        <charset val="238"/>
      </rPr>
      <t>2</t>
    </r>
  </si>
  <si>
    <t>17</t>
  </si>
  <si>
    <t>02.01.01</t>
  </si>
  <si>
    <t xml:space="preserve">Uzupełnienie ubytków w korpusie drogi gruntem niewysadzinowym (pospółką, żwirem, piaskiem grubym) </t>
  </si>
  <si>
    <r>
      <t>m</t>
    </r>
    <r>
      <rPr>
        <vertAlign val="superscript"/>
        <sz val="12"/>
        <rFont val="Calibri"/>
        <family val="2"/>
        <charset val="238"/>
      </rPr>
      <t>3</t>
    </r>
  </si>
  <si>
    <t>18</t>
  </si>
  <si>
    <t>06.01.01</t>
  </si>
  <si>
    <t>Humusowanie i obsianie trawą</t>
  </si>
  <si>
    <t>19</t>
  </si>
  <si>
    <t>02.00.00a</t>
  </si>
  <si>
    <t>Mechaniczne wykonanie wykopu gruncie z odwozem urobku</t>
  </si>
  <si>
    <t>20</t>
  </si>
  <si>
    <t>06.01.01g</t>
  </si>
  <si>
    <r>
      <t>Uzupełnienie  skarp korpusu drogi narzutem kamiennym typu średniego (do 1 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)</t>
    </r>
  </si>
  <si>
    <t>21</t>
  </si>
  <si>
    <r>
      <t>Uzupełnienie  skarp korpusu drogi narzutem kamiennym typu ciężkiego (powyżej 1 m</t>
    </r>
    <r>
      <rPr>
        <vertAlign val="superscript"/>
        <sz val="12"/>
        <rFont val="Calibri"/>
        <family val="2"/>
        <charset val="238"/>
      </rPr>
      <t>3</t>
    </r>
    <r>
      <rPr>
        <sz val="12"/>
        <rFont val="Calibri"/>
        <family val="2"/>
        <charset val="238"/>
      </rPr>
      <t>)</t>
    </r>
  </si>
  <si>
    <t>22</t>
  </si>
  <si>
    <t>Wykonanie umocnienia skarp obrukiem (kamień na betonie)</t>
  </si>
  <si>
    <t>23</t>
  </si>
  <si>
    <t>Wykonanie umocnienia skarp obrukiem (kostka kamienna na betonie)</t>
  </si>
  <si>
    <r>
      <t>m</t>
    </r>
    <r>
      <rPr>
        <vertAlign val="superscript"/>
        <sz val="12"/>
        <rFont val="Calibri"/>
        <family val="2"/>
        <charset val="238"/>
      </rPr>
      <t>3</t>
    </r>
    <r>
      <rPr>
        <sz val="11"/>
        <color indexed="8"/>
        <rFont val="Czcionka tekstu podstawowego"/>
        <family val="2"/>
        <charset val="238"/>
      </rPr>
      <t/>
    </r>
  </si>
  <si>
    <t>24</t>
  </si>
  <si>
    <t>25</t>
  </si>
  <si>
    <t>26</t>
  </si>
  <si>
    <t>06.01.01h</t>
  </si>
  <si>
    <t>Wykonanie, wymiana umocnienia skarp prefabrykowanymi elementami betonowymi</t>
  </si>
  <si>
    <t>27</t>
  </si>
  <si>
    <t>10.10.01l</t>
  </si>
  <si>
    <t>Umocnienie skarp geokratą komórkową</t>
  </si>
  <si>
    <t>28</t>
  </si>
  <si>
    <t>20.01.20</t>
  </si>
  <si>
    <t>29</t>
  </si>
  <si>
    <t>03.01.03c</t>
  </si>
  <si>
    <t>Wykonanie przecinek - rowków odwadniających w poboczach</t>
  </si>
  <si>
    <t>30</t>
  </si>
  <si>
    <t xml:space="preserve">Udrożnienie i oczyszczenie przepustów średnica do 60 cm </t>
  </si>
  <si>
    <t>32</t>
  </si>
  <si>
    <t>Oczyszczenie odwodnienia liniowego krytego</t>
  </si>
  <si>
    <t>34</t>
  </si>
  <si>
    <t>08.05.01c</t>
  </si>
  <si>
    <t>Wymiana / wykonanie umocnienia dna rowu płytą / ściekiem</t>
  </si>
  <si>
    <t>35</t>
  </si>
  <si>
    <t>06.01.01e</t>
  </si>
  <si>
    <t>Wymiana / wykonanie umocnienia skarp darniną</t>
  </si>
  <si>
    <t>36</t>
  </si>
  <si>
    <t>Wymiana / wykonanie umocnienia skarp prefabrykatami betonowymi</t>
  </si>
  <si>
    <t>37</t>
  </si>
  <si>
    <t>06.02.01c</t>
  </si>
  <si>
    <t>Wymiana / wykonanie rur pod zjazdami o średnicy do 60 cm</t>
  </si>
  <si>
    <t>38</t>
  </si>
  <si>
    <t>Wymiana / wykonanie rur pod zjazdami o średnicy  80 cm - 120 cm</t>
  </si>
  <si>
    <t>39</t>
  </si>
  <si>
    <t>03.01.01b</t>
  </si>
  <si>
    <t>Wymiana / wykonanie ścianek czołowych w formie obruku</t>
  </si>
  <si>
    <t>40</t>
  </si>
  <si>
    <t>41</t>
  </si>
  <si>
    <t xml:space="preserve">Wymiana / wykonanie ścieku terenowego i skarpowego </t>
  </si>
  <si>
    <t>42</t>
  </si>
  <si>
    <t>Wymiana / wykonanie ścieków przykrawężnikowych z kostki betonowej</t>
  </si>
  <si>
    <t>43</t>
  </si>
  <si>
    <t>Wymiana / wykonanie ścieków przykrawężnikowych z kostki kamiennej</t>
  </si>
  <si>
    <t>44</t>
  </si>
  <si>
    <t>08.05.06c</t>
  </si>
  <si>
    <t>Wykonanie ławy betonowej pod ściek przykrawężnikowy</t>
  </si>
  <si>
    <t>45</t>
  </si>
  <si>
    <t>08.05.00a</t>
  </si>
  <si>
    <t>Wymiana / wykonanie odwodnienia liniowego lekkiego</t>
  </si>
  <si>
    <t>46</t>
  </si>
  <si>
    <t>Wymiana / wykonanie odwodnienia liniowego ciężkiego</t>
  </si>
  <si>
    <t>47</t>
  </si>
  <si>
    <t>03.02.01e</t>
  </si>
  <si>
    <t>Wymiana / wykonanie włazu studzienki rewizyjnej</t>
  </si>
  <si>
    <t>48</t>
  </si>
  <si>
    <t>Wymiana / wykonanie wpustu ulicznego (kratki ściekowej)</t>
  </si>
  <si>
    <t>49</t>
  </si>
  <si>
    <t>Wymiana / wykonanie wpustu krawężnikowo - jezdniowego (kratki ściekowej)</t>
  </si>
  <si>
    <t>50</t>
  </si>
  <si>
    <t>03.02.01b</t>
  </si>
  <si>
    <t>Regulacja wysokości studzienki rewizyjnej,  kratki ściekowej, zasuwy wodociągowej, gazowej, studni teletechnicznej</t>
  </si>
  <si>
    <t>51</t>
  </si>
  <si>
    <t>Regulacja wysokości kratki ściekowej</t>
  </si>
  <si>
    <t>57</t>
  </si>
  <si>
    <t>08.01.01a</t>
  </si>
  <si>
    <t>Wymiana / ułożenie ławy betonowej pod krawężnik / obrzeże</t>
  </si>
  <si>
    <t>58</t>
  </si>
  <si>
    <t>Wymiana / ułożenie krawężników kamiennych</t>
  </si>
  <si>
    <t>59</t>
  </si>
  <si>
    <t>Wymiana / ułożenie krawężników betonowych</t>
  </si>
  <si>
    <t>60</t>
  </si>
  <si>
    <t>08.05.01a</t>
  </si>
  <si>
    <t>Wymiana / wykonanie odwodnienia krawężnikowego</t>
  </si>
  <si>
    <t>61</t>
  </si>
  <si>
    <t>Regulacja krawężnika betonowego, kamiennego na ławie betonowej w pionie i poziomie</t>
  </si>
  <si>
    <t>62</t>
  </si>
  <si>
    <t>08.03.01a</t>
  </si>
  <si>
    <t>Wymiana / ułożenie obrzeży betonowych</t>
  </si>
  <si>
    <t>63</t>
  </si>
  <si>
    <t>08.02.01a
05.03.23b</t>
  </si>
  <si>
    <t>64</t>
  </si>
  <si>
    <t>65</t>
  </si>
  <si>
    <t>05.03.23b</t>
  </si>
  <si>
    <t>Wymiana / wykonanie nawierzchni chodnika z kostki integracyjnej</t>
  </si>
  <si>
    <t>66</t>
  </si>
  <si>
    <t>Przełożenie nawierzchni chodnika wraz z uzupełnieniem podbudowy do 8 cm</t>
  </si>
  <si>
    <t>67</t>
  </si>
  <si>
    <t>20.02.21a</t>
  </si>
  <si>
    <t>Uszczelnienie styków i pęknięć elastycznym materiałem klejąco-uszczelniającym</t>
  </si>
  <si>
    <t>68</t>
  </si>
  <si>
    <t>07.02.01</t>
  </si>
  <si>
    <t xml:space="preserve">Montaż / wymiana tarczy znaku A,B,C,D,T, R (bez względu na rozmiar) - materiał Zamawiającego </t>
  </si>
  <si>
    <t>69</t>
  </si>
  <si>
    <t xml:space="preserve">Przestawienie (demontaż, montaż) kompletu znaków drogowych (słupek + tarcza)  - materiał Zamawiającego </t>
  </si>
  <si>
    <t>70</t>
  </si>
  <si>
    <t>Prostowanie znaków</t>
  </si>
  <si>
    <t>71</t>
  </si>
  <si>
    <r>
      <t>Wymiana / zamontowanie kompletnych tablic o powierzchni od 0,5 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 xml:space="preserve"> do 1,1 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 xml:space="preserve">  (tablica Zamawiającego z konstrukcją Wykonawcy)</t>
    </r>
  </si>
  <si>
    <t>72</t>
  </si>
  <si>
    <r>
      <t>Wymiana / zamontowanie tablic o powierzchni od 0,5 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 xml:space="preserve"> do 1,1 m</t>
    </r>
    <r>
      <rPr>
        <vertAlign val="superscript"/>
        <sz val="12"/>
        <rFont val="Calibri"/>
        <family val="2"/>
        <charset val="238"/>
      </rPr>
      <t xml:space="preserve">2 </t>
    </r>
    <r>
      <rPr>
        <sz val="12"/>
        <rFont val="Calibri"/>
        <family val="2"/>
        <charset val="238"/>
      </rPr>
      <t>(tablica Zamawiającego bez konstrukcji)</t>
    </r>
  </si>
  <si>
    <t>73</t>
  </si>
  <si>
    <r>
      <t>Wymiana / zamontowanie tablic o powierzchni powyżej 1,2 m</t>
    </r>
    <r>
      <rPr>
        <vertAlign val="superscript"/>
        <sz val="12"/>
        <rFont val="Calibri"/>
        <family val="2"/>
        <charset val="238"/>
      </rPr>
      <t>2</t>
    </r>
    <r>
      <rPr>
        <sz val="12"/>
        <rFont val="Calibri"/>
        <family val="2"/>
        <charset val="238"/>
      </rPr>
      <t xml:space="preserve"> (tablica Zamawiającego bez konstrukcji)</t>
    </r>
  </si>
  <si>
    <t>74</t>
  </si>
  <si>
    <t xml:space="preserve">Wymiana / zamontowanie słupków oznakowania pionowego  - materiał Zamawiającego </t>
  </si>
  <si>
    <t>76</t>
  </si>
  <si>
    <t xml:space="preserve">Wymiana / zamontowanie słupków przeszkodowych (typu U-5a) ze znakiem C-9 (komplet: pylon, słupek i tarcza) - materiał Zamawiającego </t>
  </si>
  <si>
    <t>77</t>
  </si>
  <si>
    <t xml:space="preserve">Wymiana / zamontowanie tablic kierujących (typu U-6a lub U-6b) ze znakiem C-9 lub C-10 (komplet: tablica, słupek i tarcza) - materiał Zamawiającego </t>
  </si>
  <si>
    <t>78</t>
  </si>
  <si>
    <t xml:space="preserve">Wymiana / zamontowanie słupka krawędziowego (typu U-2) - materiał Zamawiającego </t>
  </si>
  <si>
    <t>79</t>
  </si>
  <si>
    <t>Wymiana / zamontowanie konstrukcji wsporczych stalowych pod tablice</t>
  </si>
  <si>
    <t>Mg</t>
  </si>
  <si>
    <t>80</t>
  </si>
  <si>
    <t xml:space="preserve">Wymiana, montaż elementów odblaskowych na poręczach (typu U-1c) - materiał Zamawiającego </t>
  </si>
  <si>
    <t>81</t>
  </si>
  <si>
    <t>Wymiana / zamontowanie elementów odblaskowych typu LDS na barierach</t>
  </si>
  <si>
    <t>82</t>
  </si>
  <si>
    <t xml:space="preserve">Wymiana / zamontowanie słupków prowadzących z elementami odblaskowymi (typu U-1a lub U-1b) - materiał Zamawiającego </t>
  </si>
  <si>
    <t>83</t>
  </si>
  <si>
    <t>84</t>
  </si>
  <si>
    <t>Wymiana / zamontowanie elementów prefabrykowanych - wyspa azylu</t>
  </si>
  <si>
    <t>85</t>
  </si>
  <si>
    <t>07.06.02</t>
  </si>
  <si>
    <t>Wymiana / zamontowanie poręczy ochronnych sztywnych z pochwytem i przeciągiem z rur stalowych ocynkowanych typu U, balustrad U-11a</t>
  </si>
  <si>
    <t>86</t>
  </si>
  <si>
    <t>Wymiana / zamontowanie ogrodzenia segmentowego (typu U-12)</t>
  </si>
  <si>
    <t>87</t>
  </si>
  <si>
    <t>Wymiana / zamontowanie ogrodzeń ochronnych łańcuchowych ze słupkami z rur stalowych</t>
  </si>
  <si>
    <t>88</t>
  </si>
  <si>
    <t>07.09.01b</t>
  </si>
  <si>
    <t>Wymiana / zamontowanie kompletu płytowej osłony przeciw olśnieniowej typu OP</t>
  </si>
  <si>
    <t>89</t>
  </si>
  <si>
    <t>Regulacja kompletu płytowej osłony przeciw olśnieniowej typu OP</t>
  </si>
  <si>
    <t>90</t>
  </si>
  <si>
    <t>10.10.01o</t>
  </si>
  <si>
    <t>Malowanie balustrad, wygrodzeń, poręczy rurowych, poręczy łańcuchowych, poręczy schodów skarpowych</t>
  </si>
  <si>
    <t>91</t>
  </si>
  <si>
    <t>07.06.01</t>
  </si>
  <si>
    <t>Wymiana / zamontowanie elementów ogrodzenia drogi - siatka</t>
  </si>
  <si>
    <t>92</t>
  </si>
  <si>
    <t>Wymiana / zamontowanie elementów ogrodzenia drogi - słupki</t>
  </si>
  <si>
    <t>93</t>
  </si>
  <si>
    <t>Wymiana / zamontowanie elementów ogrodzenia drogi - furtka i brama</t>
  </si>
  <si>
    <t>94</t>
  </si>
  <si>
    <t>Wymiana / zamontowanie elementów ogrodzenia drogi dla herpetofauny</t>
  </si>
  <si>
    <t>VAT 23%</t>
  </si>
  <si>
    <t>ZADANIE: BIEŻĄCE UTRZYMANIE DRÓG WOJEWÓDZKICH W LATACH 2026 - 2028 Z PODZIAŁEM NA ZADANIA</t>
  </si>
  <si>
    <t>Cena jedn.</t>
  </si>
  <si>
    <t>ZADANIE NR 4 – OBWÓD JELENIA GÓRA</t>
  </si>
  <si>
    <t>ZADANIE NR 3  – OBWÓD GRYFÓW</t>
  </si>
  <si>
    <t>ZADANIE NR 16  – OBWÓD OŁAWA</t>
  </si>
  <si>
    <t>ZADANIE NR 17  – OBWÓD TRZEBNICA</t>
  </si>
  <si>
    <t>ZADANIE NR 18  – OBWÓD WOŁÓW</t>
  </si>
  <si>
    <t>Remont poboczy destruktem bitumicznym o grubości warstwy do 10 cm, materiał Zamawiającego</t>
  </si>
  <si>
    <t>Remont cząstkowy nawierzchni  z kostki kamiennej nieregularnej (przebruk), kostka Zamawiającego</t>
  </si>
  <si>
    <t>Remont nawierzchni z kostki kamiennej na wyspach wyniesionych/zatokach/opaskach- kostka o wymiarach 9/11 cm, kostka Zamawiającego</t>
  </si>
  <si>
    <t>Remont nawierzchni z kostki kamiennej na zabrukach przejezdnych, opaskach na rondach, zatokach  - kostka o wymiarach 15/18 cm, kostka Zamawiającego</t>
  </si>
  <si>
    <t xml:space="preserve">Opróżnianie koszy na śmieci </t>
  </si>
  <si>
    <t>szt.</t>
  </si>
  <si>
    <t>Czyszczenie wpustów ulicznych i studzienek rewizyjnych z osadnikiem śr 500, 600 + przykanalik</t>
  </si>
  <si>
    <t>DW 320, 345, 365, 382, BEZ NUMERU (dawna 374)</t>
  </si>
  <si>
    <t xml:space="preserve">Czyszczenie studni śr. 800, 1000 </t>
  </si>
  <si>
    <t>Remont nawierzchni masami na zimno przy głębokości wyboju do 4 cm, materiał Wykonawcy</t>
  </si>
  <si>
    <t>Remont nawierzchni masami na zimno - za każdy 1 cm różnicy, materiał Wykonawcy</t>
  </si>
  <si>
    <t>Uzupełnienie skarp korpusu drogi gruntem</t>
  </si>
  <si>
    <t>Uzupełnienie skarp korpusu drogi kruszywem łamanym</t>
  </si>
  <si>
    <t>Wymiana / wykonanie nawierzchni chodnika z kostki kamiennej</t>
  </si>
  <si>
    <t>Wymiana / wykonanie nawierzchni chodnika z elementów betonowych (płytki, kostka)</t>
  </si>
  <si>
    <t xml:space="preserve">Montaż / wymiana tarczy znaku A,B,C,D,T, R (bez względu na rozmiar) - materiał Wykonawcy </t>
  </si>
  <si>
    <t xml:space="preserve">Wymiana / zamontowanie słupków oznakowania pionowego  - materiał Wykonawcy </t>
  </si>
  <si>
    <t xml:space="preserve">Wymiana / zamontowanie słupków przeszkodowych (typu U-5a) ze znakiem C-9 (komplet: pylon, słupek i tarcza) - materiał Wykonawcy </t>
  </si>
  <si>
    <t xml:space="preserve">Wymiana / zamontowanie tablic kierujących (typu U-6a lub U-6b) ze znakiem C-9 lub C-10 (komplet: tablica, słupek i tarcza) - materiał Wykonawcy </t>
  </si>
  <si>
    <t xml:space="preserve">Wymiana / zamontowanie słupka krawędziowego (typu U-2) - materiał Wykonawcy </t>
  </si>
  <si>
    <t xml:space="preserve">Wymiana, montaż elementów odblaskowych na poręczach (typu U-1c) - materiał Wykonawcy </t>
  </si>
  <si>
    <t xml:space="preserve">Wymiana / zamontowanie znaków kilometrowych (typu U-7), hektometrowych (typu U-8) oraz znaku z numerem drogi (typu U-1f) na pachołkach - materiał Zamawiającego </t>
  </si>
  <si>
    <t xml:space="preserve">Wymiana / zamontowanie słupków prowadzących z elementami odblaskowymi (typu U-1a lub U-1b) - materiał Wykonawcy </t>
  </si>
  <si>
    <t>Wymiana / zamontowanie znaków kilometrowych (typu U-7), hektometrowych (typu U-8) oraz znaku z numerem drogi (typu U-1f) na pachołkach - materiał Wykonawcy</t>
  </si>
  <si>
    <t>31</t>
  </si>
  <si>
    <t>33</t>
  </si>
  <si>
    <t>52</t>
  </si>
  <si>
    <t>53</t>
  </si>
  <si>
    <t>54</t>
  </si>
  <si>
    <t>55</t>
  </si>
  <si>
    <t>56</t>
  </si>
  <si>
    <t>75</t>
  </si>
  <si>
    <t>KOSZTORYS OFERTOWY</t>
  </si>
  <si>
    <t>Ilość 
w roku</t>
  </si>
  <si>
    <t>RAZEM WARTOŚĆ NETTO NA 1 ROK</t>
  </si>
  <si>
    <t>RAZEM WARTOŚĆ NETTO W OKRESIE TRWANIA UMOWY</t>
  </si>
  <si>
    <t>RAZEM WARTOŚĆ BRUTTO DLA GRUPY PRAC A W OKRESIE TRWANIA UMOWY</t>
  </si>
  <si>
    <t>RAZEM WARTOŚĆ BRUTTO DLA GRUPY PRAC B W OKRESIE TRWANIA UMOWY</t>
  </si>
  <si>
    <t>ŁĄCZNA WARTOŚĆ OFERTY W OKRESIE TRWANIA UMOWY</t>
  </si>
  <si>
    <t>DW 296, 351, 352, 353, 355, 357</t>
  </si>
  <si>
    <t>Oczyszczanie pasa drogowego z liści wraz z wywozem i utylizacją</t>
  </si>
  <si>
    <t>Umocnienie skarp faszyną / palisadą o wysokości 0,5 m</t>
  </si>
  <si>
    <t xml:space="preserve">Wymiana / wykonanie ścieku skarpowego </t>
  </si>
  <si>
    <t>Wymiana / wykonanie ścieków przykrawężnikowych korytkowego lub trójkątnego</t>
  </si>
  <si>
    <t>ZAKRES PRAC A -</t>
  </si>
  <si>
    <t>ZAKRES PRAC B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</si>
</sst>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_-* #,##0.0000_-;\-* #,##0.0000_-;_-* &quot;-&quot;??_-;_-@_-"/>
  </numFmts>
  <fonts count="2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0"/>
      <name val="Century Gothic"/>
      <family val="2"/>
      <charset val="238"/>
    </font>
    <font>
      <i/>
      <sz val="10"/>
      <name val="Century Gothic"/>
      <family val="2"/>
      <charset val="238"/>
    </font>
    <font>
      <sz val="12"/>
      <name val="Calibri"/>
      <family val="2"/>
      <charset val="238"/>
    </font>
    <font>
      <sz val="10"/>
      <name val="Arial CE"/>
      <family val="2"/>
      <charset val="238"/>
    </font>
    <font>
      <vertAlign val="superscript"/>
      <sz val="12"/>
      <name val="Calibri"/>
      <family val="2"/>
      <charset val="238"/>
    </font>
    <font>
      <sz val="10"/>
      <name val="Century Gothic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entury Gothic"/>
      <family val="2"/>
      <charset val="238"/>
    </font>
    <font>
      <i/>
      <sz val="11"/>
      <name val="Century Gothic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12" fillId="0" borderId="0"/>
  </cellStyleXfs>
  <cellXfs count="71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43" fontId="7" fillId="0" borderId="1" xfId="2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3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0" fontId="10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right" vertical="center"/>
    </xf>
    <xf numFmtId="49" fontId="7" fillId="0" borderId="1" xfId="3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left" vertical="center" wrapText="1" shrinkToFit="1"/>
    </xf>
    <xf numFmtId="0" fontId="7" fillId="0" borderId="1" xfId="4" applyFont="1" applyBorder="1" applyAlignment="1">
      <alignment horizontal="left" vertical="center" wrapText="1"/>
    </xf>
    <xf numFmtId="0" fontId="7" fillId="0" borderId="1" xfId="4" applyFont="1" applyBorder="1" applyAlignment="1">
      <alignment horizontal="center" vertical="center"/>
    </xf>
    <xf numFmtId="0" fontId="7" fillId="0" borderId="1" xfId="3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" fontId="2" fillId="3" borderId="4" xfId="0" applyNumberFormat="1" applyFont="1" applyFill="1" applyBorder="1" applyAlignment="1">
      <alignment vertical="center"/>
    </xf>
    <xf numFmtId="0" fontId="2" fillId="8" borderId="5" xfId="0" applyFont="1" applyFill="1" applyBorder="1" applyAlignment="1">
      <alignment vertic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2" fillId="8" borderId="6" xfId="0" applyFont="1" applyFill="1" applyBorder="1" applyAlignment="1">
      <alignment vertical="center"/>
    </xf>
    <xf numFmtId="0" fontId="15" fillId="5" borderId="1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center" wrapText="1"/>
    </xf>
    <xf numFmtId="0" fontId="18" fillId="6" borderId="1" xfId="0" applyFont="1" applyFill="1" applyBorder="1" applyAlignment="1">
      <alignment wrapText="1"/>
    </xf>
    <xf numFmtId="0" fontId="19" fillId="0" borderId="0" xfId="0" applyFont="1"/>
    <xf numFmtId="0" fontId="1" fillId="0" borderId="0" xfId="0" applyFont="1"/>
    <xf numFmtId="49" fontId="7" fillId="0" borderId="1" xfId="4" applyNumberFormat="1" applyFont="1" applyBorder="1" applyAlignment="1" applyProtection="1">
      <alignment horizontal="center" vertical="center"/>
      <protection locked="0"/>
    </xf>
    <xf numFmtId="8" fontId="7" fillId="0" borderId="1" xfId="2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4" fontId="7" fillId="0" borderId="1" xfId="2" applyNumberFormat="1" applyFont="1" applyFill="1" applyBorder="1" applyAlignment="1">
      <alignment vertical="center" wrapText="1"/>
    </xf>
    <xf numFmtId="164" fontId="7" fillId="0" borderId="1" xfId="2" applyNumberFormat="1" applyFont="1" applyFill="1" applyBorder="1" applyAlignment="1">
      <alignment vertical="center"/>
    </xf>
    <xf numFmtId="166" fontId="7" fillId="0" borderId="1" xfId="2" applyNumberFormat="1" applyFont="1" applyFill="1" applyBorder="1" applyAlignment="1">
      <alignment vertical="center" wrapText="1"/>
    </xf>
    <xf numFmtId="0" fontId="20" fillId="5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2" fillId="8" borderId="5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</cellXfs>
  <cellStyles count="5">
    <cellStyle name="Dziesiętny" xfId="2" builtinId="3"/>
    <cellStyle name="Dziesiętny 2" xfId="1" xr:uid="{7BB6E7D3-58DF-4906-82B7-F00E0FDF5EDC}"/>
    <cellStyle name="Normalny" xfId="0" builtinId="0"/>
    <cellStyle name="Normalny_Arkusz1" xfId="3" xr:uid="{A892C46B-0CDA-4D5E-8CBB-20AFD72CA181}"/>
    <cellStyle name="Normalny_Arkusz1 2" xfId="4" xr:uid="{628FDE55-F22F-4C4A-B40B-DCBDCF2AAC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41"/>
  <sheetViews>
    <sheetView tabSelected="1"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5</v>
      </c>
      <c r="B3" s="32"/>
      <c r="C3" s="32"/>
      <c r="D3" s="52" t="s">
        <v>7</v>
      </c>
      <c r="E3" s="53"/>
      <c r="F3" s="53"/>
      <c r="G3" s="53"/>
      <c r="H3" s="54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30000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26500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40000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25000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0">
        <v>93.903000000000006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20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250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300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2000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2035</v>
      </c>
      <c r="F18" s="7">
        <v>1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144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10000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9500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70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100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10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500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40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>
        <v>50</v>
      </c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500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10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10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5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10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10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10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10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10">
      <c r="A37" s="56"/>
      <c r="B37" s="56"/>
      <c r="C37" s="56"/>
      <c r="D37" s="56"/>
      <c r="E37" s="56"/>
      <c r="F37" s="16"/>
      <c r="G37" s="16"/>
      <c r="H37" s="16"/>
    </row>
    <row r="38" spans="1:10" ht="50.4">
      <c r="A38" s="1" t="s">
        <v>30</v>
      </c>
      <c r="B38" s="1" t="s">
        <v>31</v>
      </c>
      <c r="C38" s="1" t="s">
        <v>32</v>
      </c>
      <c r="D38" s="1" t="s">
        <v>33</v>
      </c>
      <c r="E38" s="2" t="s">
        <v>34</v>
      </c>
      <c r="F38" s="2" t="s">
        <v>35</v>
      </c>
      <c r="G38" s="2" t="s">
        <v>282</v>
      </c>
      <c r="H38" s="2" t="s">
        <v>36</v>
      </c>
    </row>
    <row r="39" spans="1:10">
      <c r="A39" s="3" t="s">
        <v>37</v>
      </c>
      <c r="B39" s="3" t="s">
        <v>38</v>
      </c>
      <c r="C39" s="3" t="s">
        <v>39</v>
      </c>
      <c r="D39" s="3" t="s">
        <v>40</v>
      </c>
      <c r="E39" s="3" t="s">
        <v>41</v>
      </c>
      <c r="F39" s="3" t="s">
        <v>42</v>
      </c>
      <c r="G39" s="3" t="s">
        <v>43</v>
      </c>
      <c r="H39" s="4" t="s">
        <v>44</v>
      </c>
    </row>
    <row r="40" spans="1:10" ht="15.6">
      <c r="A40" s="47" t="s">
        <v>333</v>
      </c>
      <c r="B40" s="34"/>
      <c r="C40" s="33" t="s">
        <v>82</v>
      </c>
      <c r="D40" s="33"/>
      <c r="E40" s="33"/>
      <c r="F40" s="33"/>
      <c r="G40" s="33"/>
      <c r="H40" s="33"/>
      <c r="J40" s="39"/>
    </row>
    <row r="41" spans="1:10" ht="31.2">
      <c r="A41" s="17" t="s">
        <v>83</v>
      </c>
      <c r="B41" s="17" t="s">
        <v>84</v>
      </c>
      <c r="C41" s="9" t="s">
        <v>85</v>
      </c>
      <c r="D41" s="5" t="s">
        <v>79</v>
      </c>
      <c r="E41" s="20">
        <v>200</v>
      </c>
      <c r="F41" s="7">
        <v>1</v>
      </c>
      <c r="G41" s="8"/>
      <c r="H41" s="8">
        <f>ROUND(E41*F41*G41,2)</f>
        <v>0</v>
      </c>
      <c r="J41" s="39"/>
    </row>
    <row r="42" spans="1:10" ht="31.2">
      <c r="A42" s="17" t="s">
        <v>86</v>
      </c>
      <c r="B42" s="17" t="s">
        <v>84</v>
      </c>
      <c r="C42" s="9" t="s">
        <v>87</v>
      </c>
      <c r="D42" s="5" t="s">
        <v>79</v>
      </c>
      <c r="E42" s="20">
        <v>400</v>
      </c>
      <c r="F42" s="7">
        <v>1</v>
      </c>
      <c r="G42" s="8"/>
      <c r="H42" s="8">
        <f t="shared" ref="H42:H105" si="1">ROUND(E42*F42*G42,2)</f>
        <v>0</v>
      </c>
      <c r="J42" s="39"/>
    </row>
    <row r="43" spans="1:10" ht="31.2">
      <c r="A43" s="17" t="s">
        <v>88</v>
      </c>
      <c r="B43" s="17" t="s">
        <v>84</v>
      </c>
      <c r="C43" s="9" t="s">
        <v>297</v>
      </c>
      <c r="D43" s="5" t="s">
        <v>79</v>
      </c>
      <c r="E43" s="20">
        <v>130</v>
      </c>
      <c r="F43" s="7">
        <v>1</v>
      </c>
      <c r="G43" s="8"/>
      <c r="H43" s="8">
        <f t="shared" si="1"/>
        <v>0</v>
      </c>
    </row>
    <row r="44" spans="1:10" ht="31.2">
      <c r="A44" s="17" t="s">
        <v>90</v>
      </c>
      <c r="B44" s="17" t="s">
        <v>84</v>
      </c>
      <c r="C44" s="9" t="s">
        <v>298</v>
      </c>
      <c r="D44" s="5" t="s">
        <v>79</v>
      </c>
      <c r="E44" s="20">
        <v>260</v>
      </c>
      <c r="F44" s="7">
        <v>1</v>
      </c>
      <c r="G44" s="8"/>
      <c r="H44" s="8">
        <f t="shared" si="1"/>
        <v>0</v>
      </c>
    </row>
    <row r="45" spans="1:10" ht="31.2">
      <c r="A45" s="17" t="s">
        <v>91</v>
      </c>
      <c r="B45" s="18" t="s">
        <v>89</v>
      </c>
      <c r="C45" s="9" t="s">
        <v>289</v>
      </c>
      <c r="D45" s="5" t="s">
        <v>79</v>
      </c>
      <c r="E45" s="20">
        <v>20</v>
      </c>
      <c r="F45" s="7">
        <v>1</v>
      </c>
      <c r="G45" s="8"/>
      <c r="H45" s="8">
        <f t="shared" si="1"/>
        <v>0</v>
      </c>
    </row>
    <row r="46" spans="1:10" ht="46.8">
      <c r="A46" s="17" t="s">
        <v>92</v>
      </c>
      <c r="B46" s="18" t="s">
        <v>89</v>
      </c>
      <c r="C46" s="9" t="s">
        <v>290</v>
      </c>
      <c r="D46" s="5" t="s">
        <v>79</v>
      </c>
      <c r="E46" s="20">
        <v>15</v>
      </c>
      <c r="F46" s="7">
        <v>1</v>
      </c>
      <c r="G46" s="8"/>
      <c r="H46" s="8">
        <f t="shared" si="1"/>
        <v>0</v>
      </c>
    </row>
    <row r="47" spans="1:10" ht="31.2">
      <c r="A47" s="17" t="s">
        <v>95</v>
      </c>
      <c r="B47" s="18" t="s">
        <v>89</v>
      </c>
      <c r="C47" s="9" t="s">
        <v>291</v>
      </c>
      <c r="D47" s="5" t="s">
        <v>79</v>
      </c>
      <c r="E47" s="20">
        <v>10</v>
      </c>
      <c r="F47" s="7">
        <v>1</v>
      </c>
      <c r="G47" s="8"/>
      <c r="H47" s="8">
        <f t="shared" si="1"/>
        <v>0</v>
      </c>
    </row>
    <row r="48" spans="1:10" ht="31.2">
      <c r="A48" s="17" t="s">
        <v>97</v>
      </c>
      <c r="B48" s="18" t="s">
        <v>93</v>
      </c>
      <c r="C48" s="9" t="s">
        <v>94</v>
      </c>
      <c r="D48" s="5" t="s">
        <v>79</v>
      </c>
      <c r="E48" s="20">
        <v>50</v>
      </c>
      <c r="F48" s="7">
        <v>1</v>
      </c>
      <c r="G48" s="8"/>
      <c r="H48" s="8">
        <f t="shared" si="1"/>
        <v>0</v>
      </c>
    </row>
    <row r="49" spans="1:8" ht="17.399999999999999">
      <c r="A49" s="17" t="s">
        <v>100</v>
      </c>
      <c r="B49" s="19" t="s">
        <v>89</v>
      </c>
      <c r="C49" s="9" t="s">
        <v>96</v>
      </c>
      <c r="D49" s="12" t="s">
        <v>79</v>
      </c>
      <c r="E49" s="20">
        <v>40</v>
      </c>
      <c r="F49" s="7">
        <v>1</v>
      </c>
      <c r="G49" s="8"/>
      <c r="H49" s="8">
        <f t="shared" si="1"/>
        <v>0</v>
      </c>
    </row>
    <row r="50" spans="1:8" ht="17.399999999999999">
      <c r="A50" s="17" t="s">
        <v>102</v>
      </c>
      <c r="B50" s="17" t="s">
        <v>98</v>
      </c>
      <c r="C50" s="9" t="s">
        <v>99</v>
      </c>
      <c r="D50" s="5" t="s">
        <v>79</v>
      </c>
      <c r="E50" s="20">
        <v>40</v>
      </c>
      <c r="F50" s="7">
        <v>1</v>
      </c>
      <c r="G50" s="8"/>
      <c r="H50" s="8">
        <f t="shared" si="1"/>
        <v>0</v>
      </c>
    </row>
    <row r="51" spans="1:8" ht="17.399999999999999">
      <c r="A51" s="17" t="s">
        <v>104</v>
      </c>
      <c r="B51" s="17" t="s">
        <v>98</v>
      </c>
      <c r="C51" s="9" t="s">
        <v>101</v>
      </c>
      <c r="D51" s="5" t="s">
        <v>79</v>
      </c>
      <c r="E51" s="20">
        <v>100</v>
      </c>
      <c r="F51" s="7">
        <v>1</v>
      </c>
      <c r="G51" s="8"/>
      <c r="H51" s="8">
        <f t="shared" si="1"/>
        <v>0</v>
      </c>
    </row>
    <row r="52" spans="1:8" ht="31.2">
      <c r="A52" s="17" t="s">
        <v>106</v>
      </c>
      <c r="B52" s="18" t="s">
        <v>93</v>
      </c>
      <c r="C52" s="9" t="s">
        <v>288</v>
      </c>
      <c r="D52" s="12" t="s">
        <v>79</v>
      </c>
      <c r="E52" s="20">
        <v>200</v>
      </c>
      <c r="F52" s="7">
        <v>1</v>
      </c>
      <c r="G52" s="8"/>
      <c r="H52" s="8">
        <f t="shared" si="1"/>
        <v>0</v>
      </c>
    </row>
    <row r="53" spans="1:8" ht="31.2">
      <c r="A53" s="17" t="s">
        <v>107</v>
      </c>
      <c r="B53" s="18" t="s">
        <v>93</v>
      </c>
      <c r="C53" s="9" t="s">
        <v>105</v>
      </c>
      <c r="D53" s="12" t="s">
        <v>79</v>
      </c>
      <c r="E53" s="20">
        <v>400</v>
      </c>
      <c r="F53" s="7">
        <v>1</v>
      </c>
      <c r="G53" s="8"/>
      <c r="H53" s="8">
        <f t="shared" si="1"/>
        <v>0</v>
      </c>
    </row>
    <row r="54" spans="1:8" ht="17.399999999999999">
      <c r="A54" s="17" t="s">
        <v>109</v>
      </c>
      <c r="B54" s="18" t="s">
        <v>93</v>
      </c>
      <c r="C54" s="9" t="s">
        <v>103</v>
      </c>
      <c r="D54" s="12" t="s">
        <v>79</v>
      </c>
      <c r="E54" s="20">
        <v>105</v>
      </c>
      <c r="F54" s="7">
        <v>1</v>
      </c>
      <c r="G54" s="8"/>
      <c r="H54" s="8">
        <f t="shared" si="1"/>
        <v>0</v>
      </c>
    </row>
    <row r="55" spans="1:8" ht="17.399999999999999">
      <c r="A55" s="17" t="s">
        <v>112</v>
      </c>
      <c r="B55" s="18" t="s">
        <v>93</v>
      </c>
      <c r="C55" s="9" t="s">
        <v>108</v>
      </c>
      <c r="D55" s="12" t="s">
        <v>79</v>
      </c>
      <c r="E55" s="20">
        <v>200</v>
      </c>
      <c r="F55" s="7">
        <v>1</v>
      </c>
      <c r="G55" s="8"/>
      <c r="H55" s="8">
        <f t="shared" si="1"/>
        <v>0</v>
      </c>
    </row>
    <row r="56" spans="1:8" ht="31.2">
      <c r="A56" s="17" t="s">
        <v>114</v>
      </c>
      <c r="B56" s="19" t="s">
        <v>110</v>
      </c>
      <c r="C56" s="9" t="s">
        <v>111</v>
      </c>
      <c r="D56" s="12" t="s">
        <v>79</v>
      </c>
      <c r="E56" s="20">
        <v>165</v>
      </c>
      <c r="F56" s="7">
        <v>1</v>
      </c>
      <c r="G56" s="8"/>
      <c r="H56" s="8">
        <f t="shared" si="1"/>
        <v>0</v>
      </c>
    </row>
    <row r="57" spans="1:8" ht="31.2">
      <c r="A57" s="17" t="s">
        <v>117</v>
      </c>
      <c r="B57" s="19" t="s">
        <v>110</v>
      </c>
      <c r="C57" s="9" t="s">
        <v>113</v>
      </c>
      <c r="D57" s="12" t="s">
        <v>79</v>
      </c>
      <c r="E57" s="20">
        <v>425</v>
      </c>
      <c r="F57" s="7">
        <v>1</v>
      </c>
      <c r="G57" s="8"/>
      <c r="H57" s="8">
        <f t="shared" si="1"/>
        <v>0</v>
      </c>
    </row>
    <row r="58" spans="1:8" ht="17.399999999999999">
      <c r="A58" s="17" t="s">
        <v>121</v>
      </c>
      <c r="B58" s="17" t="s">
        <v>115</v>
      </c>
      <c r="C58" s="9" t="s">
        <v>116</v>
      </c>
      <c r="D58" s="12" t="s">
        <v>79</v>
      </c>
      <c r="E58" s="20">
        <v>1500</v>
      </c>
      <c r="F58" s="7">
        <v>1</v>
      </c>
      <c r="G58" s="8"/>
      <c r="H58" s="8">
        <f t="shared" si="1"/>
        <v>0</v>
      </c>
    </row>
    <row r="59" spans="1:8" ht="31.2">
      <c r="A59" s="17" t="s">
        <v>124</v>
      </c>
      <c r="B59" s="17" t="s">
        <v>118</v>
      </c>
      <c r="C59" s="9" t="s">
        <v>119</v>
      </c>
      <c r="D59" s="12" t="s">
        <v>120</v>
      </c>
      <c r="E59" s="20">
        <v>30</v>
      </c>
      <c r="F59" s="7">
        <v>1</v>
      </c>
      <c r="G59" s="8"/>
      <c r="H59" s="8">
        <f t="shared" si="1"/>
        <v>0</v>
      </c>
    </row>
    <row r="60" spans="1:8" ht="17.399999999999999">
      <c r="A60" s="17" t="s">
        <v>127</v>
      </c>
      <c r="B60" s="21" t="s">
        <v>122</v>
      </c>
      <c r="C60" s="9" t="s">
        <v>123</v>
      </c>
      <c r="D60" s="10" t="s">
        <v>79</v>
      </c>
      <c r="E60" s="20">
        <v>60</v>
      </c>
      <c r="F60" s="7">
        <v>1</v>
      </c>
      <c r="G60" s="8"/>
      <c r="H60" s="8">
        <f t="shared" si="1"/>
        <v>0</v>
      </c>
    </row>
    <row r="61" spans="1:8" ht="17.399999999999999">
      <c r="A61" s="17" t="s">
        <v>130</v>
      </c>
      <c r="B61" s="21" t="s">
        <v>125</v>
      </c>
      <c r="C61" s="9" t="s">
        <v>126</v>
      </c>
      <c r="D61" s="10" t="s">
        <v>120</v>
      </c>
      <c r="E61" s="20">
        <v>30</v>
      </c>
      <c r="F61" s="7">
        <v>1</v>
      </c>
      <c r="G61" s="8"/>
      <c r="H61" s="8">
        <f t="shared" si="1"/>
        <v>0</v>
      </c>
    </row>
    <row r="62" spans="1:8" ht="17.399999999999999">
      <c r="A62" s="17" t="s">
        <v>132</v>
      </c>
      <c r="B62" s="17" t="s">
        <v>128</v>
      </c>
      <c r="C62" s="22" t="s">
        <v>129</v>
      </c>
      <c r="D62" s="12" t="s">
        <v>120</v>
      </c>
      <c r="E62" s="20">
        <v>8</v>
      </c>
      <c r="F62" s="7">
        <v>1</v>
      </c>
      <c r="G62" s="8"/>
      <c r="H62" s="8">
        <f t="shared" si="1"/>
        <v>0</v>
      </c>
    </row>
    <row r="63" spans="1:8" ht="33">
      <c r="A63" s="17" t="s">
        <v>134</v>
      </c>
      <c r="B63" s="17" t="s">
        <v>128</v>
      </c>
      <c r="C63" s="22" t="s">
        <v>131</v>
      </c>
      <c r="D63" s="12" t="s">
        <v>120</v>
      </c>
      <c r="E63" s="20">
        <v>8</v>
      </c>
      <c r="F63" s="7">
        <v>1</v>
      </c>
      <c r="G63" s="8"/>
      <c r="H63" s="8">
        <f t="shared" si="1"/>
        <v>0</v>
      </c>
    </row>
    <row r="64" spans="1:8" ht="17.399999999999999">
      <c r="A64" s="17" t="s">
        <v>137</v>
      </c>
      <c r="B64" s="17" t="s">
        <v>128</v>
      </c>
      <c r="C64" s="22" t="s">
        <v>133</v>
      </c>
      <c r="D64" s="12" t="s">
        <v>79</v>
      </c>
      <c r="E64" s="20">
        <v>0</v>
      </c>
      <c r="F64" s="7">
        <v>1</v>
      </c>
      <c r="G64" s="8"/>
      <c r="H64" s="8">
        <f t="shared" si="1"/>
        <v>0</v>
      </c>
    </row>
    <row r="65" spans="1:8" ht="17.399999999999999">
      <c r="A65" s="17" t="s">
        <v>138</v>
      </c>
      <c r="B65" s="17" t="s">
        <v>128</v>
      </c>
      <c r="C65" s="22" t="s">
        <v>135</v>
      </c>
      <c r="D65" s="12" t="s">
        <v>136</v>
      </c>
      <c r="E65" s="20">
        <v>0</v>
      </c>
      <c r="F65" s="7">
        <v>1</v>
      </c>
      <c r="G65" s="8"/>
      <c r="H65" s="8">
        <f t="shared" si="1"/>
        <v>0</v>
      </c>
    </row>
    <row r="66" spans="1:8" ht="17.399999999999999">
      <c r="A66" s="17" t="s">
        <v>139</v>
      </c>
      <c r="B66" s="17" t="s">
        <v>118</v>
      </c>
      <c r="C66" s="22" t="s">
        <v>299</v>
      </c>
      <c r="D66" s="12" t="s">
        <v>120</v>
      </c>
      <c r="E66" s="20">
        <v>35</v>
      </c>
      <c r="F66" s="7">
        <v>1</v>
      </c>
      <c r="G66" s="8"/>
      <c r="H66" s="8">
        <f t="shared" si="1"/>
        <v>0</v>
      </c>
    </row>
    <row r="67" spans="1:8" ht="17.399999999999999">
      <c r="A67" s="17" t="s">
        <v>142</v>
      </c>
      <c r="B67" s="17" t="s">
        <v>118</v>
      </c>
      <c r="C67" s="22" t="s">
        <v>300</v>
      </c>
      <c r="D67" s="12" t="s">
        <v>120</v>
      </c>
      <c r="E67" s="20">
        <v>12</v>
      </c>
      <c r="F67" s="7">
        <v>1</v>
      </c>
      <c r="G67" s="8"/>
      <c r="H67" s="8">
        <f t="shared" si="1"/>
        <v>0</v>
      </c>
    </row>
    <row r="68" spans="1:8" ht="31.2">
      <c r="A68" s="17" t="s">
        <v>145</v>
      </c>
      <c r="B68" s="21" t="s">
        <v>140</v>
      </c>
      <c r="C68" s="9" t="s">
        <v>141</v>
      </c>
      <c r="D68" s="10" t="s">
        <v>79</v>
      </c>
      <c r="E68" s="20">
        <v>20</v>
      </c>
      <c r="F68" s="7">
        <v>1</v>
      </c>
      <c r="G68" s="8"/>
      <c r="H68" s="8">
        <f t="shared" si="1"/>
        <v>0</v>
      </c>
    </row>
    <row r="69" spans="1:8" ht="17.399999999999999">
      <c r="A69" s="17" t="s">
        <v>147</v>
      </c>
      <c r="B69" s="21" t="s">
        <v>143</v>
      </c>
      <c r="C69" s="9" t="s">
        <v>144</v>
      </c>
      <c r="D69" s="10" t="s">
        <v>120</v>
      </c>
      <c r="E69" s="20">
        <v>0</v>
      </c>
      <c r="F69" s="7">
        <v>1</v>
      </c>
      <c r="G69" s="8"/>
      <c r="H69" s="8">
        <f t="shared" si="1"/>
        <v>0</v>
      </c>
    </row>
    <row r="70" spans="1:8" ht="15.6">
      <c r="A70" s="17" t="s">
        <v>150</v>
      </c>
      <c r="B70" s="21" t="s">
        <v>146</v>
      </c>
      <c r="C70" s="9" t="s">
        <v>329</v>
      </c>
      <c r="D70" s="10" t="s">
        <v>57</v>
      </c>
      <c r="E70" s="20">
        <v>0</v>
      </c>
      <c r="F70" s="7">
        <v>1</v>
      </c>
      <c r="G70" s="8"/>
      <c r="H70" s="8">
        <f t="shared" si="1"/>
        <v>0</v>
      </c>
    </row>
    <row r="71" spans="1:8" ht="15.6">
      <c r="A71" s="17" t="s">
        <v>312</v>
      </c>
      <c r="B71" s="21" t="s">
        <v>148</v>
      </c>
      <c r="C71" s="9" t="s">
        <v>149</v>
      </c>
      <c r="D71" s="10" t="s">
        <v>57</v>
      </c>
      <c r="E71" s="20">
        <v>70</v>
      </c>
      <c r="F71" s="7">
        <v>1</v>
      </c>
      <c r="G71" s="8"/>
      <c r="H71" s="8">
        <f t="shared" si="1"/>
        <v>0</v>
      </c>
    </row>
    <row r="72" spans="1:8" ht="15.6">
      <c r="A72" s="17" t="s">
        <v>152</v>
      </c>
      <c r="B72" s="18" t="s">
        <v>155</v>
      </c>
      <c r="C72" s="25" t="s">
        <v>156</v>
      </c>
      <c r="D72" s="10" t="s">
        <v>57</v>
      </c>
      <c r="E72" s="20">
        <v>15</v>
      </c>
      <c r="F72" s="7">
        <v>1</v>
      </c>
      <c r="G72" s="8"/>
      <c r="H72" s="8">
        <f t="shared" si="1"/>
        <v>0</v>
      </c>
    </row>
    <row r="73" spans="1:8" ht="17.399999999999999">
      <c r="A73" s="17" t="s">
        <v>313</v>
      </c>
      <c r="B73" s="18" t="s">
        <v>158</v>
      </c>
      <c r="C73" s="9" t="s">
        <v>159</v>
      </c>
      <c r="D73" s="12" t="s">
        <v>79</v>
      </c>
      <c r="E73" s="20">
        <v>0</v>
      </c>
      <c r="F73" s="7">
        <v>1</v>
      </c>
      <c r="G73" s="8"/>
      <c r="H73" s="8">
        <f t="shared" si="1"/>
        <v>0</v>
      </c>
    </row>
    <row r="74" spans="1:8" ht="17.399999999999999">
      <c r="A74" s="17" t="s">
        <v>154</v>
      </c>
      <c r="B74" s="18" t="s">
        <v>158</v>
      </c>
      <c r="C74" s="25" t="s">
        <v>161</v>
      </c>
      <c r="D74" s="10" t="s">
        <v>79</v>
      </c>
      <c r="E74" s="20">
        <v>20</v>
      </c>
      <c r="F74" s="7">
        <v>1</v>
      </c>
      <c r="G74" s="8"/>
      <c r="H74" s="8">
        <f t="shared" si="1"/>
        <v>0</v>
      </c>
    </row>
    <row r="75" spans="1:8" ht="15.6">
      <c r="A75" s="17" t="s">
        <v>157</v>
      </c>
      <c r="B75" s="18" t="s">
        <v>163</v>
      </c>
      <c r="C75" s="25" t="s">
        <v>164</v>
      </c>
      <c r="D75" s="10" t="s">
        <v>57</v>
      </c>
      <c r="E75" s="20">
        <v>5</v>
      </c>
      <c r="F75" s="7">
        <v>1</v>
      </c>
      <c r="G75" s="8"/>
      <c r="H75" s="8">
        <f t="shared" si="1"/>
        <v>0</v>
      </c>
    </row>
    <row r="76" spans="1:8" ht="15.6">
      <c r="A76" s="17" t="s">
        <v>160</v>
      </c>
      <c r="B76" s="18" t="s">
        <v>163</v>
      </c>
      <c r="C76" s="25" t="s">
        <v>166</v>
      </c>
      <c r="D76" s="10" t="s">
        <v>57</v>
      </c>
      <c r="E76" s="20">
        <v>0</v>
      </c>
      <c r="F76" s="7">
        <v>1</v>
      </c>
      <c r="G76" s="8"/>
      <c r="H76" s="8">
        <f t="shared" si="1"/>
        <v>0</v>
      </c>
    </row>
    <row r="77" spans="1:8" ht="17.399999999999999">
      <c r="A77" s="17" t="s">
        <v>162</v>
      </c>
      <c r="B77" s="18" t="s">
        <v>168</v>
      </c>
      <c r="C77" s="25" t="s">
        <v>169</v>
      </c>
      <c r="D77" s="10" t="s">
        <v>79</v>
      </c>
      <c r="E77" s="20">
        <v>10</v>
      </c>
      <c r="F77" s="7">
        <v>1</v>
      </c>
      <c r="G77" s="8"/>
      <c r="H77" s="8">
        <f t="shared" si="1"/>
        <v>0</v>
      </c>
    </row>
    <row r="78" spans="1:8" ht="15.6">
      <c r="A78" s="17" t="s">
        <v>165</v>
      </c>
      <c r="B78" s="18" t="s">
        <v>205</v>
      </c>
      <c r="C78" s="23" t="s">
        <v>331</v>
      </c>
      <c r="D78" s="10" t="s">
        <v>57</v>
      </c>
      <c r="E78" s="20">
        <v>15</v>
      </c>
      <c r="F78" s="7">
        <v>1</v>
      </c>
      <c r="G78" s="8"/>
      <c r="H78" s="8">
        <f t="shared" si="1"/>
        <v>0</v>
      </c>
    </row>
    <row r="79" spans="1:8" ht="15.6">
      <c r="A79" s="17" t="s">
        <v>167</v>
      </c>
      <c r="B79" s="18" t="s">
        <v>155</v>
      </c>
      <c r="C79" s="25" t="s">
        <v>330</v>
      </c>
      <c r="D79" s="10" t="s">
        <v>57</v>
      </c>
      <c r="E79" s="20">
        <v>15</v>
      </c>
      <c r="F79" s="7">
        <v>1</v>
      </c>
      <c r="G79" s="8"/>
      <c r="H79" s="8">
        <f t="shared" si="1"/>
        <v>0</v>
      </c>
    </row>
    <row r="80" spans="1:8" ht="15.6">
      <c r="A80" s="17" t="s">
        <v>170</v>
      </c>
      <c r="B80" s="18" t="s">
        <v>178</v>
      </c>
      <c r="C80" s="23" t="s">
        <v>174</v>
      </c>
      <c r="D80" s="24" t="s">
        <v>57</v>
      </c>
      <c r="E80" s="20">
        <v>15</v>
      </c>
      <c r="F80" s="7">
        <v>1</v>
      </c>
      <c r="G80" s="8"/>
      <c r="H80" s="8">
        <f t="shared" si="1"/>
        <v>0</v>
      </c>
    </row>
    <row r="81" spans="1:8" ht="15.6">
      <c r="A81" s="17" t="s">
        <v>171</v>
      </c>
      <c r="B81" s="18" t="s">
        <v>178</v>
      </c>
      <c r="C81" s="23" t="s">
        <v>176</v>
      </c>
      <c r="D81" s="24" t="s">
        <v>57</v>
      </c>
      <c r="E81" s="20">
        <v>15</v>
      </c>
      <c r="F81" s="7">
        <v>1</v>
      </c>
      <c r="G81" s="8"/>
      <c r="H81" s="8">
        <f t="shared" si="1"/>
        <v>0</v>
      </c>
    </row>
    <row r="82" spans="1:8" ht="17.399999999999999">
      <c r="A82" s="17" t="s">
        <v>173</v>
      </c>
      <c r="B82" s="18" t="s">
        <v>178</v>
      </c>
      <c r="C82" s="25" t="s">
        <v>179</v>
      </c>
      <c r="D82" s="10" t="s">
        <v>120</v>
      </c>
      <c r="E82" s="20">
        <v>5</v>
      </c>
      <c r="F82" s="7">
        <v>1</v>
      </c>
      <c r="G82" s="8"/>
      <c r="H82" s="8">
        <f t="shared" si="1"/>
        <v>0</v>
      </c>
    </row>
    <row r="83" spans="1:8" ht="15.6">
      <c r="A83" s="17" t="s">
        <v>175</v>
      </c>
      <c r="B83" s="41" t="s">
        <v>181</v>
      </c>
      <c r="C83" s="23" t="s">
        <v>182</v>
      </c>
      <c r="D83" s="24" t="s">
        <v>57</v>
      </c>
      <c r="E83" s="20">
        <v>10</v>
      </c>
      <c r="F83" s="7">
        <v>1</v>
      </c>
      <c r="G83" s="8"/>
      <c r="H83" s="8">
        <f t="shared" si="1"/>
        <v>0</v>
      </c>
    </row>
    <row r="84" spans="1:8" ht="15.6">
      <c r="A84" s="17" t="s">
        <v>177</v>
      </c>
      <c r="B84" s="41" t="s">
        <v>181</v>
      </c>
      <c r="C84" s="23" t="s">
        <v>184</v>
      </c>
      <c r="D84" s="24" t="s">
        <v>57</v>
      </c>
      <c r="E84" s="20">
        <v>5</v>
      </c>
      <c r="F84" s="7">
        <v>1</v>
      </c>
      <c r="G84" s="8"/>
      <c r="H84" s="8">
        <f t="shared" si="1"/>
        <v>0</v>
      </c>
    </row>
    <row r="85" spans="1:8" ht="15.6">
      <c r="A85" s="17" t="s">
        <v>180</v>
      </c>
      <c r="B85" s="18" t="s">
        <v>186</v>
      </c>
      <c r="C85" s="25" t="s">
        <v>187</v>
      </c>
      <c r="D85" s="10" t="s">
        <v>54</v>
      </c>
      <c r="E85" s="20">
        <v>3</v>
      </c>
      <c r="F85" s="7">
        <v>1</v>
      </c>
      <c r="G85" s="8"/>
      <c r="H85" s="8">
        <f t="shared" si="1"/>
        <v>0</v>
      </c>
    </row>
    <row r="86" spans="1:8" ht="15.6">
      <c r="A86" s="17" t="s">
        <v>183</v>
      </c>
      <c r="B86" s="18" t="s">
        <v>186</v>
      </c>
      <c r="C86" s="25" t="s">
        <v>189</v>
      </c>
      <c r="D86" s="10" t="s">
        <v>54</v>
      </c>
      <c r="E86" s="20">
        <v>3</v>
      </c>
      <c r="F86" s="7">
        <v>1</v>
      </c>
      <c r="G86" s="8"/>
      <c r="H86" s="8">
        <f t="shared" si="1"/>
        <v>0</v>
      </c>
    </row>
    <row r="87" spans="1:8" ht="15.6">
      <c r="A87" s="17" t="s">
        <v>185</v>
      </c>
      <c r="B87" s="18" t="s">
        <v>186</v>
      </c>
      <c r="C87" s="25" t="s">
        <v>191</v>
      </c>
      <c r="D87" s="10" t="s">
        <v>54</v>
      </c>
      <c r="E87" s="20">
        <v>3</v>
      </c>
      <c r="F87" s="7">
        <v>1</v>
      </c>
      <c r="G87" s="8"/>
      <c r="H87" s="8">
        <f t="shared" si="1"/>
        <v>0</v>
      </c>
    </row>
    <row r="88" spans="1:8" ht="31.2">
      <c r="A88" s="17" t="s">
        <v>188</v>
      </c>
      <c r="B88" s="18" t="s">
        <v>193</v>
      </c>
      <c r="C88" s="25" t="s">
        <v>194</v>
      </c>
      <c r="D88" s="10" t="s">
        <v>54</v>
      </c>
      <c r="E88" s="20">
        <v>3</v>
      </c>
      <c r="F88" s="7">
        <v>1</v>
      </c>
      <c r="G88" s="8"/>
      <c r="H88" s="8">
        <f t="shared" si="1"/>
        <v>0</v>
      </c>
    </row>
    <row r="89" spans="1:8" ht="15.6">
      <c r="A89" s="17" t="s">
        <v>190</v>
      </c>
      <c r="B89" s="18" t="s">
        <v>193</v>
      </c>
      <c r="C89" s="25" t="s">
        <v>196</v>
      </c>
      <c r="D89" s="10" t="s">
        <v>54</v>
      </c>
      <c r="E89" s="20">
        <v>3</v>
      </c>
      <c r="F89" s="7">
        <v>1</v>
      </c>
      <c r="G89" s="8"/>
      <c r="H89" s="8">
        <f t="shared" si="1"/>
        <v>0</v>
      </c>
    </row>
    <row r="90" spans="1:8" ht="17.399999999999999">
      <c r="A90" s="17" t="s">
        <v>192</v>
      </c>
      <c r="B90" s="12" t="s">
        <v>198</v>
      </c>
      <c r="C90" s="9" t="s">
        <v>199</v>
      </c>
      <c r="D90" s="12" t="s">
        <v>120</v>
      </c>
      <c r="E90" s="20">
        <v>7</v>
      </c>
      <c r="F90" s="7">
        <v>1</v>
      </c>
      <c r="G90" s="8"/>
      <c r="H90" s="8">
        <f t="shared" si="1"/>
        <v>0</v>
      </c>
    </row>
    <row r="91" spans="1:8" ht="15.6">
      <c r="A91" s="17" t="s">
        <v>195</v>
      </c>
      <c r="B91" s="12" t="s">
        <v>198</v>
      </c>
      <c r="C91" s="9" t="s">
        <v>201</v>
      </c>
      <c r="D91" s="12" t="s">
        <v>57</v>
      </c>
      <c r="E91" s="20">
        <v>10</v>
      </c>
      <c r="F91" s="7">
        <v>1</v>
      </c>
      <c r="G91" s="8"/>
      <c r="H91" s="8">
        <f t="shared" si="1"/>
        <v>0</v>
      </c>
    </row>
    <row r="92" spans="1:8" ht="15.6">
      <c r="A92" s="17" t="s">
        <v>314</v>
      </c>
      <c r="B92" s="12" t="s">
        <v>198</v>
      </c>
      <c r="C92" s="9" t="s">
        <v>203</v>
      </c>
      <c r="D92" s="12" t="s">
        <v>57</v>
      </c>
      <c r="E92" s="20">
        <v>10</v>
      </c>
      <c r="F92" s="7">
        <v>1</v>
      </c>
      <c r="G92" s="8"/>
      <c r="H92" s="8">
        <f t="shared" si="1"/>
        <v>0</v>
      </c>
    </row>
    <row r="93" spans="1:8" ht="15.6">
      <c r="A93" s="17" t="s">
        <v>315</v>
      </c>
      <c r="B93" s="26" t="s">
        <v>205</v>
      </c>
      <c r="C93" s="25" t="s">
        <v>206</v>
      </c>
      <c r="D93" s="10" t="s">
        <v>57</v>
      </c>
      <c r="E93" s="20">
        <v>0</v>
      </c>
      <c r="F93" s="7">
        <v>1</v>
      </c>
      <c r="G93" s="8"/>
      <c r="H93" s="8">
        <f t="shared" si="1"/>
        <v>0</v>
      </c>
    </row>
    <row r="94" spans="1:8" ht="31.2">
      <c r="A94" s="17" t="s">
        <v>316</v>
      </c>
      <c r="B94" s="12" t="s">
        <v>198</v>
      </c>
      <c r="C94" s="9" t="s">
        <v>208</v>
      </c>
      <c r="D94" s="12" t="s">
        <v>57</v>
      </c>
      <c r="E94" s="20">
        <v>30</v>
      </c>
      <c r="F94" s="7">
        <v>1</v>
      </c>
      <c r="G94" s="8"/>
      <c r="H94" s="8">
        <f t="shared" si="1"/>
        <v>0</v>
      </c>
    </row>
    <row r="95" spans="1:8" ht="15.6">
      <c r="A95" s="17" t="s">
        <v>317</v>
      </c>
      <c r="B95" s="26" t="s">
        <v>210</v>
      </c>
      <c r="C95" s="9" t="s">
        <v>211</v>
      </c>
      <c r="D95" s="12" t="s">
        <v>57</v>
      </c>
      <c r="E95" s="20">
        <v>20</v>
      </c>
      <c r="F95" s="7">
        <v>1</v>
      </c>
      <c r="G95" s="8"/>
      <c r="H95" s="8">
        <f t="shared" si="1"/>
        <v>0</v>
      </c>
    </row>
    <row r="96" spans="1:8" ht="31.2">
      <c r="A96" s="17" t="s">
        <v>318</v>
      </c>
      <c r="B96" s="27" t="s">
        <v>213</v>
      </c>
      <c r="C96" s="9" t="s">
        <v>302</v>
      </c>
      <c r="D96" s="12" t="s">
        <v>79</v>
      </c>
      <c r="E96" s="20">
        <v>25</v>
      </c>
      <c r="F96" s="7">
        <v>1</v>
      </c>
      <c r="G96" s="8"/>
      <c r="H96" s="8">
        <f t="shared" si="1"/>
        <v>0</v>
      </c>
    </row>
    <row r="97" spans="1:8" ht="17.399999999999999">
      <c r="A97" s="17" t="s">
        <v>197</v>
      </c>
      <c r="B97" s="26" t="s">
        <v>89</v>
      </c>
      <c r="C97" s="9" t="s">
        <v>301</v>
      </c>
      <c r="D97" s="12" t="s">
        <v>79</v>
      </c>
      <c r="E97" s="20">
        <v>10</v>
      </c>
      <c r="F97" s="7">
        <v>1</v>
      </c>
      <c r="G97" s="8"/>
      <c r="H97" s="8">
        <f t="shared" si="1"/>
        <v>0</v>
      </c>
    </row>
    <row r="98" spans="1:8" ht="17.399999999999999">
      <c r="A98" s="17" t="s">
        <v>200</v>
      </c>
      <c r="B98" s="26" t="s">
        <v>216</v>
      </c>
      <c r="C98" s="9" t="s">
        <v>217</v>
      </c>
      <c r="D98" s="12" t="s">
        <v>79</v>
      </c>
      <c r="E98" s="20">
        <v>10</v>
      </c>
      <c r="F98" s="7">
        <v>1</v>
      </c>
      <c r="G98" s="8"/>
      <c r="H98" s="8">
        <f t="shared" si="1"/>
        <v>0</v>
      </c>
    </row>
    <row r="99" spans="1:8" ht="17.399999999999999">
      <c r="A99" s="17" t="s">
        <v>202</v>
      </c>
      <c r="B99" s="26" t="s">
        <v>89</v>
      </c>
      <c r="C99" s="9" t="s">
        <v>219</v>
      </c>
      <c r="D99" s="12" t="s">
        <v>79</v>
      </c>
      <c r="E99" s="20">
        <v>35</v>
      </c>
      <c r="F99" s="7">
        <v>1</v>
      </c>
      <c r="G99" s="8"/>
      <c r="H99" s="8">
        <f t="shared" si="1"/>
        <v>0</v>
      </c>
    </row>
    <row r="100" spans="1:8" ht="15.6">
      <c r="A100" s="17" t="s">
        <v>204</v>
      </c>
      <c r="B100" s="5" t="s">
        <v>221</v>
      </c>
      <c r="C100" s="9" t="s">
        <v>222</v>
      </c>
      <c r="D100" s="12" t="s">
        <v>57</v>
      </c>
      <c r="E100" s="20">
        <v>20</v>
      </c>
      <c r="F100" s="7">
        <v>1</v>
      </c>
      <c r="G100" s="8"/>
      <c r="H100" s="8">
        <f t="shared" si="1"/>
        <v>0</v>
      </c>
    </row>
    <row r="101" spans="1:8" ht="31.2">
      <c r="A101" s="17" t="s">
        <v>207</v>
      </c>
      <c r="B101" s="21" t="s">
        <v>224</v>
      </c>
      <c r="C101" s="9" t="s">
        <v>225</v>
      </c>
      <c r="D101" s="12" t="s">
        <v>54</v>
      </c>
      <c r="E101" s="20">
        <v>200</v>
      </c>
      <c r="F101" s="7">
        <v>1</v>
      </c>
      <c r="G101" s="8"/>
      <c r="H101" s="8">
        <f t="shared" si="1"/>
        <v>0</v>
      </c>
    </row>
    <row r="102" spans="1:8" ht="31.2">
      <c r="A102" s="17" t="s">
        <v>209</v>
      </c>
      <c r="B102" s="21" t="s">
        <v>224</v>
      </c>
      <c r="C102" s="9" t="s">
        <v>303</v>
      </c>
      <c r="D102" s="12" t="s">
        <v>54</v>
      </c>
      <c r="E102" s="20">
        <v>20</v>
      </c>
      <c r="F102" s="7">
        <v>1</v>
      </c>
      <c r="G102" s="8"/>
      <c r="H102" s="8">
        <f t="shared" si="1"/>
        <v>0</v>
      </c>
    </row>
    <row r="103" spans="1:8" ht="31.2">
      <c r="A103" s="17" t="s">
        <v>212</v>
      </c>
      <c r="B103" s="21" t="s">
        <v>224</v>
      </c>
      <c r="C103" s="9" t="s">
        <v>227</v>
      </c>
      <c r="D103" s="12" t="s">
        <v>54</v>
      </c>
      <c r="E103" s="20">
        <v>60</v>
      </c>
      <c r="F103" s="7">
        <v>1</v>
      </c>
      <c r="G103" s="8"/>
      <c r="H103" s="8">
        <f t="shared" si="1"/>
        <v>0</v>
      </c>
    </row>
    <row r="104" spans="1:8" ht="15.6">
      <c r="A104" s="17" t="s">
        <v>214</v>
      </c>
      <c r="B104" s="21" t="s">
        <v>224</v>
      </c>
      <c r="C104" s="9" t="s">
        <v>229</v>
      </c>
      <c r="D104" s="12" t="s">
        <v>54</v>
      </c>
      <c r="E104" s="20">
        <v>100</v>
      </c>
      <c r="F104" s="7">
        <v>1</v>
      </c>
      <c r="G104" s="8"/>
      <c r="H104" s="8">
        <f t="shared" si="1"/>
        <v>0</v>
      </c>
    </row>
    <row r="105" spans="1:8" ht="33">
      <c r="A105" s="17" t="s">
        <v>215</v>
      </c>
      <c r="B105" s="21" t="s">
        <v>224</v>
      </c>
      <c r="C105" s="9" t="s">
        <v>231</v>
      </c>
      <c r="D105" s="12" t="s">
        <v>54</v>
      </c>
      <c r="E105" s="20">
        <v>5</v>
      </c>
      <c r="F105" s="7">
        <v>1</v>
      </c>
      <c r="G105" s="8"/>
      <c r="H105" s="8">
        <f t="shared" si="1"/>
        <v>0</v>
      </c>
    </row>
    <row r="106" spans="1:8" ht="33">
      <c r="A106" s="17" t="s">
        <v>218</v>
      </c>
      <c r="B106" s="21" t="s">
        <v>224</v>
      </c>
      <c r="C106" s="9" t="s">
        <v>233</v>
      </c>
      <c r="D106" s="12" t="s">
        <v>54</v>
      </c>
      <c r="E106" s="20">
        <v>10</v>
      </c>
      <c r="F106" s="7">
        <v>1</v>
      </c>
      <c r="G106" s="8"/>
      <c r="H106" s="8">
        <f t="shared" ref="H106:H134" si="2">ROUND(E106*F106*G106,2)</f>
        <v>0</v>
      </c>
    </row>
    <row r="107" spans="1:8" ht="33">
      <c r="A107" s="17" t="s">
        <v>220</v>
      </c>
      <c r="B107" s="21" t="s">
        <v>224</v>
      </c>
      <c r="C107" s="9" t="s">
        <v>235</v>
      </c>
      <c r="D107" s="12" t="s">
        <v>54</v>
      </c>
      <c r="E107" s="20">
        <v>5</v>
      </c>
      <c r="F107" s="7">
        <v>1</v>
      </c>
      <c r="G107" s="8"/>
      <c r="H107" s="8">
        <f t="shared" si="2"/>
        <v>0</v>
      </c>
    </row>
    <row r="108" spans="1:8" ht="31.2">
      <c r="A108" s="17" t="s">
        <v>223</v>
      </c>
      <c r="B108" s="21" t="s">
        <v>224</v>
      </c>
      <c r="C108" s="9" t="s">
        <v>237</v>
      </c>
      <c r="D108" s="12" t="s">
        <v>54</v>
      </c>
      <c r="E108" s="20">
        <v>25</v>
      </c>
      <c r="F108" s="7">
        <v>1</v>
      </c>
      <c r="G108" s="8"/>
      <c r="H108" s="8">
        <f t="shared" si="2"/>
        <v>0</v>
      </c>
    </row>
    <row r="109" spans="1:8" ht="31.2">
      <c r="A109" s="17" t="s">
        <v>226</v>
      </c>
      <c r="B109" s="21" t="s">
        <v>224</v>
      </c>
      <c r="C109" s="9" t="s">
        <v>304</v>
      </c>
      <c r="D109" s="12" t="s">
        <v>54</v>
      </c>
      <c r="E109" s="20">
        <v>20</v>
      </c>
      <c r="F109" s="7">
        <v>1</v>
      </c>
      <c r="G109" s="8"/>
      <c r="H109" s="8">
        <f t="shared" si="2"/>
        <v>0</v>
      </c>
    </row>
    <row r="110" spans="1:8" ht="31.2">
      <c r="A110" s="17" t="s">
        <v>228</v>
      </c>
      <c r="B110" s="21" t="s">
        <v>224</v>
      </c>
      <c r="C110" s="9" t="s">
        <v>239</v>
      </c>
      <c r="D110" s="12" t="s">
        <v>54</v>
      </c>
      <c r="E110" s="20">
        <v>5</v>
      </c>
      <c r="F110" s="7">
        <v>1</v>
      </c>
      <c r="G110" s="8"/>
      <c r="H110" s="8">
        <f t="shared" si="2"/>
        <v>0</v>
      </c>
    </row>
    <row r="111" spans="1:8" ht="31.2">
      <c r="A111" s="17" t="s">
        <v>230</v>
      </c>
      <c r="B111" s="21" t="s">
        <v>224</v>
      </c>
      <c r="C111" s="9" t="s">
        <v>305</v>
      </c>
      <c r="D111" s="12" t="s">
        <v>54</v>
      </c>
      <c r="E111" s="20">
        <v>5</v>
      </c>
      <c r="F111" s="7">
        <v>1</v>
      </c>
      <c r="G111" s="8"/>
      <c r="H111" s="8">
        <f t="shared" si="2"/>
        <v>0</v>
      </c>
    </row>
    <row r="112" spans="1:8" ht="31.2">
      <c r="A112" s="17" t="s">
        <v>232</v>
      </c>
      <c r="B112" s="26" t="s">
        <v>224</v>
      </c>
      <c r="C112" s="6" t="s">
        <v>241</v>
      </c>
      <c r="D112" s="5" t="s">
        <v>54</v>
      </c>
      <c r="E112" s="20">
        <v>5</v>
      </c>
      <c r="F112" s="7">
        <v>1</v>
      </c>
      <c r="G112" s="8"/>
      <c r="H112" s="8">
        <f t="shared" si="2"/>
        <v>0</v>
      </c>
    </row>
    <row r="113" spans="1:8" ht="31.2">
      <c r="A113" s="17" t="s">
        <v>234</v>
      </c>
      <c r="B113" s="26" t="s">
        <v>224</v>
      </c>
      <c r="C113" s="6" t="s">
        <v>306</v>
      </c>
      <c r="D113" s="5" t="s">
        <v>54</v>
      </c>
      <c r="E113" s="20">
        <v>5</v>
      </c>
      <c r="F113" s="7">
        <v>1</v>
      </c>
      <c r="G113" s="8"/>
      <c r="H113" s="8">
        <f t="shared" si="2"/>
        <v>0</v>
      </c>
    </row>
    <row r="114" spans="1:8" ht="31.2">
      <c r="A114" s="17" t="s">
        <v>236</v>
      </c>
      <c r="B114" s="26" t="s">
        <v>224</v>
      </c>
      <c r="C114" s="6" t="s">
        <v>243</v>
      </c>
      <c r="D114" s="5" t="s">
        <v>54</v>
      </c>
      <c r="E114" s="20">
        <v>10</v>
      </c>
      <c r="F114" s="7">
        <v>1</v>
      </c>
      <c r="G114" s="8"/>
      <c r="H114" s="8">
        <f t="shared" si="2"/>
        <v>0</v>
      </c>
    </row>
    <row r="115" spans="1:8" ht="15.6">
      <c r="A115" s="17" t="s">
        <v>319</v>
      </c>
      <c r="B115" s="26" t="s">
        <v>224</v>
      </c>
      <c r="C115" s="6" t="s">
        <v>307</v>
      </c>
      <c r="D115" s="5" t="s">
        <v>54</v>
      </c>
      <c r="E115" s="20">
        <v>10</v>
      </c>
      <c r="F115" s="7">
        <v>1</v>
      </c>
      <c r="G115" s="8"/>
      <c r="H115" s="8">
        <f t="shared" si="2"/>
        <v>0</v>
      </c>
    </row>
    <row r="116" spans="1:8" ht="15.6">
      <c r="A116" s="17" t="s">
        <v>238</v>
      </c>
      <c r="B116" s="26" t="s">
        <v>224</v>
      </c>
      <c r="C116" s="9" t="s">
        <v>245</v>
      </c>
      <c r="D116" s="12" t="s">
        <v>246</v>
      </c>
      <c r="E116" s="20">
        <v>1</v>
      </c>
      <c r="F116" s="7">
        <v>1</v>
      </c>
      <c r="G116" s="8"/>
      <c r="H116" s="8">
        <f t="shared" si="2"/>
        <v>0</v>
      </c>
    </row>
    <row r="117" spans="1:8" ht="31.2">
      <c r="A117" s="17" t="s">
        <v>240</v>
      </c>
      <c r="B117" s="26" t="s">
        <v>224</v>
      </c>
      <c r="C117" s="9" t="s">
        <v>248</v>
      </c>
      <c r="D117" s="12" t="s">
        <v>54</v>
      </c>
      <c r="E117" s="20">
        <v>60</v>
      </c>
      <c r="F117" s="7">
        <v>1</v>
      </c>
      <c r="G117" s="42"/>
      <c r="H117" s="8">
        <f t="shared" si="2"/>
        <v>0</v>
      </c>
    </row>
    <row r="118" spans="1:8" ht="31.2">
      <c r="A118" s="17" t="s">
        <v>242</v>
      </c>
      <c r="B118" s="26" t="s">
        <v>224</v>
      </c>
      <c r="C118" s="9" t="s">
        <v>308</v>
      </c>
      <c r="D118" s="12" t="s">
        <v>54</v>
      </c>
      <c r="E118" s="20">
        <v>60</v>
      </c>
      <c r="F118" s="7">
        <v>1</v>
      </c>
      <c r="G118" s="8"/>
      <c r="H118" s="8">
        <f t="shared" si="2"/>
        <v>0</v>
      </c>
    </row>
    <row r="119" spans="1:8" ht="15.6">
      <c r="A119" s="17" t="s">
        <v>244</v>
      </c>
      <c r="B119" s="26" t="s">
        <v>224</v>
      </c>
      <c r="C119" s="9" t="s">
        <v>250</v>
      </c>
      <c r="D119" s="12" t="s">
        <v>57</v>
      </c>
      <c r="E119" s="20">
        <v>0</v>
      </c>
      <c r="F119" s="7">
        <v>1</v>
      </c>
      <c r="G119" s="8"/>
      <c r="H119" s="8">
        <f t="shared" si="2"/>
        <v>0</v>
      </c>
    </row>
    <row r="120" spans="1:8" ht="31.2">
      <c r="A120" s="17" t="s">
        <v>247</v>
      </c>
      <c r="B120" s="26" t="s">
        <v>224</v>
      </c>
      <c r="C120" s="9" t="s">
        <v>252</v>
      </c>
      <c r="D120" s="12" t="s">
        <v>54</v>
      </c>
      <c r="E120" s="20">
        <v>100</v>
      </c>
      <c r="F120" s="7">
        <v>1</v>
      </c>
      <c r="G120" s="8"/>
      <c r="H120" s="8">
        <f t="shared" si="2"/>
        <v>0</v>
      </c>
    </row>
    <row r="121" spans="1:8" ht="31.2">
      <c r="A121" s="17" t="s">
        <v>249</v>
      </c>
      <c r="B121" s="26" t="s">
        <v>224</v>
      </c>
      <c r="C121" s="9" t="s">
        <v>310</v>
      </c>
      <c r="D121" s="12" t="s">
        <v>54</v>
      </c>
      <c r="E121" s="20">
        <v>100</v>
      </c>
      <c r="F121" s="7">
        <v>1</v>
      </c>
      <c r="G121" s="8"/>
      <c r="H121" s="8">
        <f t="shared" si="2"/>
        <v>0</v>
      </c>
    </row>
    <row r="122" spans="1:8" ht="46.8">
      <c r="A122" s="17" t="s">
        <v>251</v>
      </c>
      <c r="B122" s="26" t="s">
        <v>224</v>
      </c>
      <c r="C122" s="9" t="s">
        <v>309</v>
      </c>
      <c r="D122" s="12" t="s">
        <v>54</v>
      </c>
      <c r="E122" s="20">
        <v>100</v>
      </c>
      <c r="F122" s="7">
        <v>1</v>
      </c>
      <c r="G122" s="8"/>
      <c r="H122" s="8">
        <f t="shared" si="2"/>
        <v>0</v>
      </c>
    </row>
    <row r="123" spans="1:8" ht="46.8">
      <c r="A123" s="17" t="s">
        <v>253</v>
      </c>
      <c r="B123" s="26" t="s">
        <v>224</v>
      </c>
      <c r="C123" s="9" t="s">
        <v>311</v>
      </c>
      <c r="D123" s="12" t="s">
        <v>54</v>
      </c>
      <c r="E123" s="20">
        <v>150</v>
      </c>
      <c r="F123" s="7">
        <v>1</v>
      </c>
      <c r="G123" s="8"/>
      <c r="H123" s="8">
        <f t="shared" si="2"/>
        <v>0</v>
      </c>
    </row>
    <row r="124" spans="1:8" ht="17.399999999999999">
      <c r="A124" s="17" t="s">
        <v>254</v>
      </c>
      <c r="B124" s="26" t="s">
        <v>224</v>
      </c>
      <c r="C124" s="6" t="s">
        <v>255</v>
      </c>
      <c r="D124" s="5" t="s">
        <v>79</v>
      </c>
      <c r="E124" s="20">
        <v>5</v>
      </c>
      <c r="F124" s="7">
        <v>1</v>
      </c>
      <c r="G124" s="8"/>
      <c r="H124" s="8">
        <f t="shared" si="2"/>
        <v>0</v>
      </c>
    </row>
    <row r="125" spans="1:8" ht="31.2">
      <c r="A125" s="17" t="s">
        <v>256</v>
      </c>
      <c r="B125" s="19" t="s">
        <v>257</v>
      </c>
      <c r="C125" s="9" t="s">
        <v>258</v>
      </c>
      <c r="D125" s="12" t="s">
        <v>57</v>
      </c>
      <c r="E125" s="20">
        <v>10</v>
      </c>
      <c r="F125" s="7">
        <v>1</v>
      </c>
      <c r="G125" s="8"/>
      <c r="H125" s="8">
        <f t="shared" si="2"/>
        <v>0</v>
      </c>
    </row>
    <row r="126" spans="1:8" ht="15.6">
      <c r="A126" s="17" t="s">
        <v>259</v>
      </c>
      <c r="B126" s="19" t="s">
        <v>257</v>
      </c>
      <c r="C126" s="9" t="s">
        <v>260</v>
      </c>
      <c r="D126" s="12" t="s">
        <v>57</v>
      </c>
      <c r="E126" s="20">
        <v>10</v>
      </c>
      <c r="F126" s="7">
        <v>1</v>
      </c>
      <c r="G126" s="8"/>
      <c r="H126" s="8">
        <f t="shared" si="2"/>
        <v>0</v>
      </c>
    </row>
    <row r="127" spans="1:8" ht="31.2">
      <c r="A127" s="17" t="s">
        <v>261</v>
      </c>
      <c r="B127" s="19" t="s">
        <v>257</v>
      </c>
      <c r="C127" s="9" t="s">
        <v>262</v>
      </c>
      <c r="D127" s="12" t="s">
        <v>57</v>
      </c>
      <c r="E127" s="20">
        <v>10</v>
      </c>
      <c r="F127" s="7">
        <v>1</v>
      </c>
      <c r="G127" s="8"/>
      <c r="H127" s="8">
        <f t="shared" si="2"/>
        <v>0</v>
      </c>
    </row>
    <row r="128" spans="1:8" ht="15.6">
      <c r="A128" s="17" t="s">
        <v>263</v>
      </c>
      <c r="B128" s="19" t="s">
        <v>264</v>
      </c>
      <c r="C128" s="9" t="s">
        <v>265</v>
      </c>
      <c r="D128" s="12" t="s">
        <v>57</v>
      </c>
      <c r="E128" s="20">
        <v>0</v>
      </c>
      <c r="F128" s="7">
        <v>1</v>
      </c>
      <c r="G128" s="8"/>
      <c r="H128" s="8">
        <f t="shared" si="2"/>
        <v>0</v>
      </c>
    </row>
    <row r="129" spans="1:8" ht="15.6">
      <c r="A129" s="17" t="s">
        <v>266</v>
      </c>
      <c r="B129" s="19" t="s">
        <v>264</v>
      </c>
      <c r="C129" s="9" t="s">
        <v>267</v>
      </c>
      <c r="D129" s="12" t="s">
        <v>57</v>
      </c>
      <c r="E129" s="20">
        <v>0</v>
      </c>
      <c r="F129" s="7">
        <v>1</v>
      </c>
      <c r="G129" s="8"/>
      <c r="H129" s="8">
        <f t="shared" si="2"/>
        <v>0</v>
      </c>
    </row>
    <row r="130" spans="1:8" ht="31.2">
      <c r="A130" s="17" t="s">
        <v>268</v>
      </c>
      <c r="B130" s="19" t="s">
        <v>269</v>
      </c>
      <c r="C130" s="9" t="s">
        <v>270</v>
      </c>
      <c r="D130" s="12" t="s">
        <v>57</v>
      </c>
      <c r="E130" s="20">
        <v>40</v>
      </c>
      <c r="F130" s="7">
        <v>1</v>
      </c>
      <c r="G130" s="8"/>
      <c r="H130" s="8">
        <f t="shared" si="2"/>
        <v>0</v>
      </c>
    </row>
    <row r="131" spans="1:8" ht="15.6">
      <c r="A131" s="17" t="s">
        <v>271</v>
      </c>
      <c r="B131" s="19" t="s">
        <v>272</v>
      </c>
      <c r="C131" s="9" t="s">
        <v>273</v>
      </c>
      <c r="D131" s="12" t="s">
        <v>57</v>
      </c>
      <c r="E131" s="20">
        <v>0</v>
      </c>
      <c r="F131" s="7">
        <v>1</v>
      </c>
      <c r="G131" s="8"/>
      <c r="H131" s="8">
        <f t="shared" si="2"/>
        <v>0</v>
      </c>
    </row>
    <row r="132" spans="1:8" ht="15.6">
      <c r="A132" s="17" t="s">
        <v>274</v>
      </c>
      <c r="B132" s="19" t="s">
        <v>272</v>
      </c>
      <c r="C132" s="9" t="s">
        <v>275</v>
      </c>
      <c r="D132" s="12" t="s">
        <v>54</v>
      </c>
      <c r="E132" s="20">
        <v>0</v>
      </c>
      <c r="F132" s="7">
        <v>1</v>
      </c>
      <c r="G132" s="8"/>
      <c r="H132" s="8">
        <f t="shared" si="2"/>
        <v>0</v>
      </c>
    </row>
    <row r="133" spans="1:8" ht="17.399999999999999">
      <c r="A133" s="17" t="s">
        <v>276</v>
      </c>
      <c r="B133" s="19" t="s">
        <v>272</v>
      </c>
      <c r="C133" s="9" t="s">
        <v>277</v>
      </c>
      <c r="D133" s="12" t="s">
        <v>79</v>
      </c>
      <c r="E133" s="20">
        <v>0</v>
      </c>
      <c r="F133" s="7">
        <v>1</v>
      </c>
      <c r="G133" s="8"/>
      <c r="H133" s="8">
        <f t="shared" si="2"/>
        <v>0</v>
      </c>
    </row>
    <row r="134" spans="1:8" ht="17.399999999999999">
      <c r="A134" s="17" t="s">
        <v>278</v>
      </c>
      <c r="B134" s="19" t="s">
        <v>272</v>
      </c>
      <c r="C134" s="9" t="s">
        <v>279</v>
      </c>
      <c r="D134" s="12" t="s">
        <v>79</v>
      </c>
      <c r="E134" s="20">
        <v>0</v>
      </c>
      <c r="F134" s="7">
        <v>1</v>
      </c>
      <c r="G134" s="8"/>
      <c r="H134" s="8">
        <f t="shared" si="2"/>
        <v>0</v>
      </c>
    </row>
    <row r="135" spans="1:8" ht="15.6" customHeight="1">
      <c r="A135" s="49" t="s">
        <v>322</v>
      </c>
      <c r="B135" s="49"/>
      <c r="C135" s="49"/>
      <c r="D135" s="49"/>
      <c r="E135" s="49"/>
      <c r="F135" s="49"/>
      <c r="G135" s="49"/>
      <c r="H135" s="13">
        <f>SUM(H41:H134)</f>
        <v>0</v>
      </c>
    </row>
    <row r="136" spans="1:8" ht="15.6">
      <c r="A136" s="48" t="s">
        <v>81</v>
      </c>
      <c r="B136" s="48"/>
      <c r="C136" s="48"/>
      <c r="D136" s="48"/>
      <c r="E136" s="48"/>
      <c r="F136" s="48"/>
      <c r="G136" s="48"/>
      <c r="H136" s="14">
        <v>3</v>
      </c>
    </row>
    <row r="137" spans="1:8" ht="15.6">
      <c r="A137" s="48" t="s">
        <v>323</v>
      </c>
      <c r="B137" s="48"/>
      <c r="C137" s="48"/>
      <c r="D137" s="48"/>
      <c r="E137" s="48"/>
      <c r="F137" s="48"/>
      <c r="G137" s="48"/>
      <c r="H137" s="13">
        <f>H135*H136</f>
        <v>0</v>
      </c>
    </row>
    <row r="138" spans="1:8" ht="15.6">
      <c r="A138" s="48" t="s">
        <v>280</v>
      </c>
      <c r="B138" s="48"/>
      <c r="C138" s="48"/>
      <c r="D138" s="48"/>
      <c r="E138" s="48"/>
      <c r="F138" s="48"/>
      <c r="G138" s="48"/>
      <c r="H138" s="13">
        <f>ROUND(H137*0.23,2)</f>
        <v>0</v>
      </c>
    </row>
    <row r="139" spans="1:8" ht="15.6" customHeight="1">
      <c r="A139" s="55" t="s">
        <v>325</v>
      </c>
      <c r="B139" s="55"/>
      <c r="C139" s="55"/>
      <c r="D139" s="55"/>
      <c r="E139" s="55"/>
      <c r="F139" s="55"/>
      <c r="G139" s="55"/>
      <c r="H139" s="15">
        <f>H137+H138</f>
        <v>0</v>
      </c>
    </row>
    <row r="140" spans="1:8" ht="15" thickBot="1"/>
    <row r="141" spans="1:8" ht="16.2" customHeight="1" thickBot="1">
      <c r="A141" s="57" t="s">
        <v>326</v>
      </c>
      <c r="B141" s="58"/>
      <c r="C141" s="58"/>
      <c r="D141" s="58"/>
      <c r="E141" s="58"/>
      <c r="F141" s="58"/>
      <c r="G141" s="58"/>
      <c r="H141" s="28">
        <f>H36+H139</f>
        <v>0</v>
      </c>
    </row>
  </sheetData>
  <mergeCells count="15">
    <mergeCell ref="A36:G36"/>
    <mergeCell ref="A37:E37"/>
    <mergeCell ref="A138:G138"/>
    <mergeCell ref="A139:G139"/>
    <mergeCell ref="A141:G141"/>
    <mergeCell ref="A135:G135"/>
    <mergeCell ref="A136:G136"/>
    <mergeCell ref="A137:G137"/>
    <mergeCell ref="A35:G35"/>
    <mergeCell ref="A32:G32"/>
    <mergeCell ref="A33:G33"/>
    <mergeCell ref="A34:G34"/>
    <mergeCell ref="A1:H1"/>
    <mergeCell ref="A2:H2"/>
    <mergeCell ref="D3:H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38"/>
  <sheetViews>
    <sheetView zoomScaleNormal="100"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18</v>
      </c>
      <c r="B3" s="32"/>
      <c r="C3" s="32"/>
      <c r="D3" s="52" t="s">
        <v>295</v>
      </c>
      <c r="E3" s="53"/>
      <c r="F3" s="53"/>
      <c r="G3" s="53"/>
      <c r="H3" s="54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30351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60114.17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30351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60114.17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108.608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35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439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100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6887.9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5783</v>
      </c>
      <c r="F18" s="7">
        <v>1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0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6200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19000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123.963145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100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15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100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35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/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30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5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25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8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8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8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8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8" ht="15" thickBot="1">
      <c r="A37" s="56"/>
      <c r="B37" s="56"/>
      <c r="C37" s="56"/>
      <c r="D37" s="56"/>
      <c r="E37" s="56"/>
      <c r="F37" s="16"/>
      <c r="G37" s="16"/>
      <c r="H37" s="16"/>
    </row>
    <row r="38" spans="1:8" ht="16.2" thickBot="1">
      <c r="A38" s="57" t="s">
        <v>326</v>
      </c>
      <c r="B38" s="58"/>
      <c r="C38" s="58"/>
      <c r="D38" s="58"/>
      <c r="E38" s="58"/>
      <c r="F38" s="58"/>
      <c r="G38" s="58"/>
      <c r="H38" s="28">
        <f>H36</f>
        <v>0</v>
      </c>
    </row>
  </sheetData>
  <mergeCells count="10">
    <mergeCell ref="A37:E37"/>
    <mergeCell ref="A38:G38"/>
    <mergeCell ref="A32:G32"/>
    <mergeCell ref="A33:G33"/>
    <mergeCell ref="A34:G34"/>
    <mergeCell ref="A1:H1"/>
    <mergeCell ref="A2:H2"/>
    <mergeCell ref="D3:H3"/>
    <mergeCell ref="A35:G35"/>
    <mergeCell ref="A36:G3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6415A-D4E4-4C9A-87FB-39C02349C802}">
  <sheetPr>
    <pageSetUpPr fitToPage="1"/>
  </sheetPr>
  <dimension ref="A1:H39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19</v>
      </c>
      <c r="B3" s="32"/>
      <c r="C3" s="32"/>
      <c r="D3" s="52" t="s">
        <v>20</v>
      </c>
      <c r="E3" s="53"/>
      <c r="F3" s="53"/>
      <c r="G3" s="53"/>
      <c r="H3" s="54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25000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70000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31000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70000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152.87799999999999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100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610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2500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8000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5231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0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11000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36000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80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600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30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100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500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200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25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25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50</v>
      </c>
      <c r="F31" s="7">
        <v>1</v>
      </c>
      <c r="G31" s="8"/>
      <c r="H31" s="8">
        <f t="shared" si="0"/>
        <v>0</v>
      </c>
    </row>
    <row r="32" spans="1:8" ht="15.6">
      <c r="A32" s="5">
        <v>26</v>
      </c>
      <c r="B32" s="5" t="s">
        <v>46</v>
      </c>
      <c r="C32" s="6" t="s">
        <v>328</v>
      </c>
      <c r="D32" s="5" t="s">
        <v>48</v>
      </c>
      <c r="E32" s="44">
        <v>10000</v>
      </c>
      <c r="F32" s="7">
        <v>1</v>
      </c>
      <c r="G32" s="8"/>
      <c r="H32" s="8">
        <f>ROUND(E32*F32*G32,2)</f>
        <v>0</v>
      </c>
    </row>
    <row r="33" spans="1:8" ht="15.6">
      <c r="A33" s="49" t="s">
        <v>322</v>
      </c>
      <c r="B33" s="49"/>
      <c r="C33" s="49"/>
      <c r="D33" s="49"/>
      <c r="E33" s="49"/>
      <c r="F33" s="49"/>
      <c r="G33" s="49"/>
      <c r="H33" s="13">
        <f>SUM(H7:H32)</f>
        <v>0</v>
      </c>
    </row>
    <row r="34" spans="1:8" ht="15.6" customHeight="1">
      <c r="A34" s="48" t="s">
        <v>81</v>
      </c>
      <c r="B34" s="48"/>
      <c r="C34" s="48"/>
      <c r="D34" s="48"/>
      <c r="E34" s="48"/>
      <c r="F34" s="48"/>
      <c r="G34" s="48"/>
      <c r="H34" s="14">
        <v>3</v>
      </c>
    </row>
    <row r="35" spans="1:8" ht="15.6">
      <c r="A35" s="48" t="s">
        <v>323</v>
      </c>
      <c r="B35" s="48"/>
      <c r="C35" s="48"/>
      <c r="D35" s="48"/>
      <c r="E35" s="48"/>
      <c r="F35" s="48"/>
      <c r="G35" s="48"/>
      <c r="H35" s="13">
        <f>H33*H34</f>
        <v>0</v>
      </c>
    </row>
    <row r="36" spans="1:8" ht="15.6">
      <c r="A36" s="48" t="s">
        <v>80</v>
      </c>
      <c r="B36" s="48"/>
      <c r="C36" s="48"/>
      <c r="D36" s="48"/>
      <c r="E36" s="48"/>
      <c r="F36" s="48"/>
      <c r="G36" s="48"/>
      <c r="H36" s="13">
        <f>ROUND(H35*0.08,2)</f>
        <v>0</v>
      </c>
    </row>
    <row r="37" spans="1:8" ht="15.6">
      <c r="A37" s="55" t="s">
        <v>324</v>
      </c>
      <c r="B37" s="55"/>
      <c r="C37" s="55"/>
      <c r="D37" s="55"/>
      <c r="E37" s="55"/>
      <c r="F37" s="55"/>
      <c r="G37" s="55"/>
      <c r="H37" s="15">
        <f>H35+H36</f>
        <v>0</v>
      </c>
    </row>
    <row r="38" spans="1:8" ht="15" thickBot="1">
      <c r="A38" s="56"/>
      <c r="B38" s="56"/>
      <c r="C38" s="56"/>
      <c r="D38" s="56"/>
      <c r="E38" s="56"/>
      <c r="F38" s="16"/>
      <c r="G38" s="16"/>
      <c r="H38" s="16"/>
    </row>
    <row r="39" spans="1:8" ht="16.2" thickBot="1">
      <c r="A39" s="57" t="s">
        <v>326</v>
      </c>
      <c r="B39" s="58"/>
      <c r="C39" s="58"/>
      <c r="D39" s="58"/>
      <c r="E39" s="58"/>
      <c r="F39" s="58"/>
      <c r="G39" s="58"/>
      <c r="H39" s="28">
        <f>H37</f>
        <v>0</v>
      </c>
    </row>
  </sheetData>
  <mergeCells count="10">
    <mergeCell ref="A37:G37"/>
    <mergeCell ref="A38:E38"/>
    <mergeCell ref="A39:G39"/>
    <mergeCell ref="A33:G33"/>
    <mergeCell ref="A34:G34"/>
    <mergeCell ref="A1:H1"/>
    <mergeCell ref="A2:H2"/>
    <mergeCell ref="D3:H3"/>
    <mergeCell ref="A35:G35"/>
    <mergeCell ref="A36:G3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FF1D6-9E96-4FB7-8173-23D73C1A9889}">
  <sheetPr>
    <pageSetUpPr fitToPage="1"/>
  </sheetPr>
  <dimension ref="A1:H38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21</v>
      </c>
      <c r="B3" s="32"/>
      <c r="C3" s="32"/>
      <c r="D3" s="68" t="s">
        <v>4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50000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46726.93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50000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46727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f>175.059-8.213</f>
        <v>166.846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30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3000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200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5000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9500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9658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10000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10000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74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300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10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2400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/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/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/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/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/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8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8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8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8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8" ht="15" thickBot="1">
      <c r="A37" s="56"/>
      <c r="B37" s="56"/>
      <c r="C37" s="56"/>
      <c r="D37" s="56"/>
      <c r="E37" s="56"/>
      <c r="F37" s="16"/>
      <c r="G37" s="16"/>
      <c r="H37" s="16"/>
    </row>
    <row r="38" spans="1:8" ht="16.2" thickBot="1">
      <c r="A38" s="57" t="s">
        <v>326</v>
      </c>
      <c r="B38" s="58"/>
      <c r="C38" s="58"/>
      <c r="D38" s="58"/>
      <c r="E38" s="58"/>
      <c r="F38" s="58"/>
      <c r="G38" s="58"/>
      <c r="H38" s="28">
        <f>H36</f>
        <v>0</v>
      </c>
    </row>
  </sheetData>
  <mergeCells count="10">
    <mergeCell ref="A37:E37"/>
    <mergeCell ref="A38:G38"/>
    <mergeCell ref="A32:G32"/>
    <mergeCell ref="A33:G33"/>
    <mergeCell ref="A34:G34"/>
    <mergeCell ref="A1:H1"/>
    <mergeCell ref="A2:H2"/>
    <mergeCell ref="D3:H3"/>
    <mergeCell ref="A35:G35"/>
    <mergeCell ref="A36:G3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AC8CF-8209-471E-AFB0-44E81528D636}">
  <sheetPr>
    <pageSetUpPr fitToPage="1"/>
  </sheetPr>
  <dimension ref="A1:H39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22</v>
      </c>
      <c r="B3" s="32"/>
      <c r="C3" s="32"/>
      <c r="D3" s="68" t="s">
        <v>1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37550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45900</v>
      </c>
      <c r="F8" s="7">
        <v>2</v>
      </c>
      <c r="G8" s="8"/>
      <c r="H8" s="8">
        <f t="shared" ref="H8:H32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32000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45900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117.59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50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652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1000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14598.3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5785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5852.8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5000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14000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62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335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20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300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500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100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25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25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50</v>
      </c>
      <c r="F31" s="7">
        <v>1</v>
      </c>
      <c r="G31" s="8"/>
      <c r="H31" s="8">
        <f t="shared" si="0"/>
        <v>0</v>
      </c>
    </row>
    <row r="32" spans="1:8" ht="15.6">
      <c r="A32" s="5">
        <v>26</v>
      </c>
      <c r="B32" s="5" t="s">
        <v>46</v>
      </c>
      <c r="C32" s="6" t="s">
        <v>328</v>
      </c>
      <c r="D32" s="5" t="s">
        <v>48</v>
      </c>
      <c r="E32" s="44">
        <v>5000</v>
      </c>
      <c r="F32" s="7">
        <v>1</v>
      </c>
      <c r="G32" s="8"/>
      <c r="H32" s="8">
        <f t="shared" si="0"/>
        <v>0</v>
      </c>
    </row>
    <row r="33" spans="1:8" ht="15.6">
      <c r="A33" s="49" t="s">
        <v>322</v>
      </c>
      <c r="B33" s="49"/>
      <c r="C33" s="49"/>
      <c r="D33" s="49"/>
      <c r="E33" s="49"/>
      <c r="F33" s="49"/>
      <c r="G33" s="49"/>
      <c r="H33" s="13">
        <f>SUM(H7:H32)</f>
        <v>0</v>
      </c>
    </row>
    <row r="34" spans="1:8" ht="15.6" customHeight="1">
      <c r="A34" s="48" t="s">
        <v>81</v>
      </c>
      <c r="B34" s="48"/>
      <c r="C34" s="48"/>
      <c r="D34" s="48"/>
      <c r="E34" s="48"/>
      <c r="F34" s="48"/>
      <c r="G34" s="48"/>
      <c r="H34" s="14">
        <v>3</v>
      </c>
    </row>
    <row r="35" spans="1:8" ht="15.6">
      <c r="A35" s="48" t="s">
        <v>323</v>
      </c>
      <c r="B35" s="48"/>
      <c r="C35" s="48"/>
      <c r="D35" s="48"/>
      <c r="E35" s="48"/>
      <c r="F35" s="48"/>
      <c r="G35" s="48"/>
      <c r="H35" s="13">
        <f>H33*H34</f>
        <v>0</v>
      </c>
    </row>
    <row r="36" spans="1:8" ht="15.6">
      <c r="A36" s="48" t="s">
        <v>80</v>
      </c>
      <c r="B36" s="48"/>
      <c r="C36" s="48"/>
      <c r="D36" s="48"/>
      <c r="E36" s="48"/>
      <c r="F36" s="48"/>
      <c r="G36" s="48"/>
      <c r="H36" s="13">
        <f>ROUND(H35*0.08,2)</f>
        <v>0</v>
      </c>
    </row>
    <row r="37" spans="1:8" ht="15.6">
      <c r="A37" s="55" t="s">
        <v>324</v>
      </c>
      <c r="B37" s="55"/>
      <c r="C37" s="55"/>
      <c r="D37" s="55"/>
      <c r="E37" s="55"/>
      <c r="F37" s="55"/>
      <c r="G37" s="55"/>
      <c r="H37" s="15">
        <f>H35+H36</f>
        <v>0</v>
      </c>
    </row>
    <row r="38" spans="1:8" ht="15" thickBot="1">
      <c r="A38" s="56"/>
      <c r="B38" s="56"/>
      <c r="C38" s="56"/>
      <c r="D38" s="56"/>
      <c r="E38" s="56"/>
      <c r="F38" s="16"/>
      <c r="G38" s="16"/>
      <c r="H38" s="16"/>
    </row>
    <row r="39" spans="1:8" ht="16.2" thickBot="1">
      <c r="A39" s="57" t="s">
        <v>326</v>
      </c>
      <c r="B39" s="58"/>
      <c r="C39" s="58"/>
      <c r="D39" s="58"/>
      <c r="E39" s="58"/>
      <c r="F39" s="58"/>
      <c r="G39" s="58"/>
      <c r="H39" s="28">
        <f>H37</f>
        <v>0</v>
      </c>
    </row>
  </sheetData>
  <mergeCells count="10">
    <mergeCell ref="A37:G37"/>
    <mergeCell ref="A38:E38"/>
    <mergeCell ref="A39:G39"/>
    <mergeCell ref="A33:G33"/>
    <mergeCell ref="A34:G34"/>
    <mergeCell ref="A1:H1"/>
    <mergeCell ref="A2:H2"/>
    <mergeCell ref="D3:H3"/>
    <mergeCell ref="A35:G35"/>
    <mergeCell ref="A36:G3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D21DD-7521-4317-9654-E582A3F19CAB}">
  <sheetPr>
    <pageSetUpPr fitToPage="1"/>
  </sheetPr>
  <dimension ref="A1:J141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23</v>
      </c>
      <c r="B3" s="32"/>
      <c r="C3" s="32"/>
      <c r="D3" s="68" t="s">
        <v>24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19548.5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59808.35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19548.5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59808.35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114.282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151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343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1000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14084.1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5159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136.80000000000001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9900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10200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98.5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140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8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1250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20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>
        <v>85</v>
      </c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620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5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5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10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10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10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10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10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10">
      <c r="A37" s="56"/>
      <c r="B37" s="56"/>
      <c r="C37" s="56"/>
      <c r="D37" s="56"/>
      <c r="E37" s="56"/>
      <c r="F37" s="16"/>
      <c r="G37" s="16"/>
      <c r="H37" s="16"/>
    </row>
    <row r="38" spans="1:10" ht="50.4">
      <c r="A38" s="1" t="s">
        <v>30</v>
      </c>
      <c r="B38" s="1" t="s">
        <v>31</v>
      </c>
      <c r="C38" s="1" t="s">
        <v>32</v>
      </c>
      <c r="D38" s="1" t="s">
        <v>33</v>
      </c>
      <c r="E38" s="2" t="s">
        <v>34</v>
      </c>
      <c r="F38" s="2" t="s">
        <v>35</v>
      </c>
      <c r="G38" s="2" t="s">
        <v>282</v>
      </c>
      <c r="H38" s="2" t="s">
        <v>36</v>
      </c>
    </row>
    <row r="39" spans="1:10">
      <c r="A39" s="3" t="s">
        <v>37</v>
      </c>
      <c r="B39" s="3" t="s">
        <v>38</v>
      </c>
      <c r="C39" s="3" t="s">
        <v>39</v>
      </c>
      <c r="D39" s="3" t="s">
        <v>40</v>
      </c>
      <c r="E39" s="3" t="s">
        <v>41</v>
      </c>
      <c r="F39" s="3" t="s">
        <v>42</v>
      </c>
      <c r="G39" s="3" t="s">
        <v>43</v>
      </c>
      <c r="H39" s="4" t="s">
        <v>44</v>
      </c>
    </row>
    <row r="40" spans="1:10" ht="15.6">
      <c r="A40" s="47" t="s">
        <v>333</v>
      </c>
      <c r="B40" s="34"/>
      <c r="C40" s="33" t="s">
        <v>82</v>
      </c>
      <c r="D40" s="33"/>
      <c r="E40" s="33"/>
      <c r="F40" s="33"/>
      <c r="G40" s="33"/>
      <c r="H40" s="33"/>
      <c r="J40" s="39"/>
    </row>
    <row r="41" spans="1:10" ht="31.2">
      <c r="A41" s="17" t="s">
        <v>83</v>
      </c>
      <c r="B41" s="17" t="s">
        <v>84</v>
      </c>
      <c r="C41" s="9" t="s">
        <v>85</v>
      </c>
      <c r="D41" s="5" t="s">
        <v>79</v>
      </c>
      <c r="E41" s="20">
        <v>190</v>
      </c>
      <c r="F41" s="7">
        <v>1</v>
      </c>
      <c r="G41" s="8"/>
      <c r="H41" s="8">
        <f>ROUND(E41*F41*G41,2)</f>
        <v>0</v>
      </c>
      <c r="J41" s="39"/>
    </row>
    <row r="42" spans="1:10" ht="31.2">
      <c r="A42" s="17" t="s">
        <v>86</v>
      </c>
      <c r="B42" s="17" t="s">
        <v>84</v>
      </c>
      <c r="C42" s="9" t="s">
        <v>87</v>
      </c>
      <c r="D42" s="5" t="s">
        <v>79</v>
      </c>
      <c r="E42" s="20">
        <v>280</v>
      </c>
      <c r="F42" s="7">
        <v>1</v>
      </c>
      <c r="G42" s="8"/>
      <c r="H42" s="8">
        <f t="shared" ref="H42:H105" si="1">ROUND(E42*F42*G42,2)</f>
        <v>0</v>
      </c>
      <c r="J42" s="39"/>
    </row>
    <row r="43" spans="1:10" ht="31.2">
      <c r="A43" s="17" t="s">
        <v>88</v>
      </c>
      <c r="B43" s="17" t="s">
        <v>84</v>
      </c>
      <c r="C43" s="9" t="s">
        <v>297</v>
      </c>
      <c r="D43" s="5" t="s">
        <v>79</v>
      </c>
      <c r="E43" s="20">
        <v>130</v>
      </c>
      <c r="F43" s="7">
        <v>1</v>
      </c>
      <c r="G43" s="8"/>
      <c r="H43" s="8">
        <f t="shared" si="1"/>
        <v>0</v>
      </c>
    </row>
    <row r="44" spans="1:10" ht="31.2">
      <c r="A44" s="17" t="s">
        <v>90</v>
      </c>
      <c r="B44" s="17" t="s">
        <v>84</v>
      </c>
      <c r="C44" s="9" t="s">
        <v>298</v>
      </c>
      <c r="D44" s="5" t="s">
        <v>79</v>
      </c>
      <c r="E44" s="20">
        <v>260</v>
      </c>
      <c r="F44" s="7">
        <v>1</v>
      </c>
      <c r="G44" s="8"/>
      <c r="H44" s="8">
        <f t="shared" si="1"/>
        <v>0</v>
      </c>
    </row>
    <row r="45" spans="1:10" ht="31.2">
      <c r="A45" s="17" t="s">
        <v>91</v>
      </c>
      <c r="B45" s="18" t="s">
        <v>89</v>
      </c>
      <c r="C45" s="9" t="s">
        <v>289</v>
      </c>
      <c r="D45" s="5" t="s">
        <v>79</v>
      </c>
      <c r="E45" s="20">
        <v>20</v>
      </c>
      <c r="F45" s="7">
        <v>1</v>
      </c>
      <c r="G45" s="8"/>
      <c r="H45" s="8">
        <f t="shared" si="1"/>
        <v>0</v>
      </c>
    </row>
    <row r="46" spans="1:10" ht="46.8">
      <c r="A46" s="17" t="s">
        <v>92</v>
      </c>
      <c r="B46" s="18" t="s">
        <v>89</v>
      </c>
      <c r="C46" s="9" t="s">
        <v>290</v>
      </c>
      <c r="D46" s="5" t="s">
        <v>79</v>
      </c>
      <c r="E46" s="20">
        <v>15</v>
      </c>
      <c r="F46" s="7">
        <v>1</v>
      </c>
      <c r="G46" s="8"/>
      <c r="H46" s="8">
        <f t="shared" si="1"/>
        <v>0</v>
      </c>
    </row>
    <row r="47" spans="1:10" ht="31.2">
      <c r="A47" s="17" t="s">
        <v>95</v>
      </c>
      <c r="B47" s="18" t="s">
        <v>89</v>
      </c>
      <c r="C47" s="9" t="s">
        <v>291</v>
      </c>
      <c r="D47" s="5" t="s">
        <v>79</v>
      </c>
      <c r="E47" s="20">
        <v>10</v>
      </c>
      <c r="F47" s="7">
        <v>1</v>
      </c>
      <c r="G47" s="8"/>
      <c r="H47" s="8">
        <f t="shared" si="1"/>
        <v>0</v>
      </c>
    </row>
    <row r="48" spans="1:10" ht="31.2">
      <c r="A48" s="17" t="s">
        <v>97</v>
      </c>
      <c r="B48" s="18" t="s">
        <v>93</v>
      </c>
      <c r="C48" s="9" t="s">
        <v>94</v>
      </c>
      <c r="D48" s="5" t="s">
        <v>79</v>
      </c>
      <c r="E48" s="20">
        <v>125</v>
      </c>
      <c r="F48" s="7">
        <v>1</v>
      </c>
      <c r="G48" s="8"/>
      <c r="H48" s="8">
        <f t="shared" si="1"/>
        <v>0</v>
      </c>
    </row>
    <row r="49" spans="1:8" ht="17.399999999999999">
      <c r="A49" s="17" t="s">
        <v>100</v>
      </c>
      <c r="B49" s="19" t="s">
        <v>89</v>
      </c>
      <c r="C49" s="9" t="s">
        <v>96</v>
      </c>
      <c r="D49" s="12" t="s">
        <v>79</v>
      </c>
      <c r="E49" s="20">
        <v>45</v>
      </c>
      <c r="F49" s="7">
        <v>1</v>
      </c>
      <c r="G49" s="8"/>
      <c r="H49" s="8">
        <f t="shared" si="1"/>
        <v>0</v>
      </c>
    </row>
    <row r="50" spans="1:8" ht="17.399999999999999">
      <c r="A50" s="17" t="s">
        <v>102</v>
      </c>
      <c r="B50" s="17" t="s">
        <v>98</v>
      </c>
      <c r="C50" s="9" t="s">
        <v>99</v>
      </c>
      <c r="D50" s="5" t="s">
        <v>79</v>
      </c>
      <c r="E50" s="20">
        <v>40</v>
      </c>
      <c r="F50" s="7">
        <v>1</v>
      </c>
      <c r="G50" s="8"/>
      <c r="H50" s="8">
        <f t="shared" si="1"/>
        <v>0</v>
      </c>
    </row>
    <row r="51" spans="1:8" ht="17.399999999999999">
      <c r="A51" s="17" t="s">
        <v>104</v>
      </c>
      <c r="B51" s="17" t="s">
        <v>98</v>
      </c>
      <c r="C51" s="9" t="s">
        <v>101</v>
      </c>
      <c r="D51" s="5" t="s">
        <v>79</v>
      </c>
      <c r="E51" s="20">
        <v>80</v>
      </c>
      <c r="F51" s="7">
        <v>1</v>
      </c>
      <c r="G51" s="8"/>
      <c r="H51" s="8">
        <f t="shared" si="1"/>
        <v>0</v>
      </c>
    </row>
    <row r="52" spans="1:8" ht="31.2">
      <c r="A52" s="17" t="s">
        <v>106</v>
      </c>
      <c r="B52" s="18" t="s">
        <v>93</v>
      </c>
      <c r="C52" s="9" t="s">
        <v>288</v>
      </c>
      <c r="D52" s="12" t="s">
        <v>79</v>
      </c>
      <c r="E52" s="20">
        <v>175</v>
      </c>
      <c r="F52" s="7">
        <v>1</v>
      </c>
      <c r="G52" s="8"/>
      <c r="H52" s="8">
        <f t="shared" si="1"/>
        <v>0</v>
      </c>
    </row>
    <row r="53" spans="1:8" ht="31.2">
      <c r="A53" s="17" t="s">
        <v>107</v>
      </c>
      <c r="B53" s="18" t="s">
        <v>93</v>
      </c>
      <c r="C53" s="9" t="s">
        <v>105</v>
      </c>
      <c r="D53" s="12" t="s">
        <v>79</v>
      </c>
      <c r="E53" s="20">
        <v>400</v>
      </c>
      <c r="F53" s="7">
        <v>1</v>
      </c>
      <c r="G53" s="8"/>
      <c r="H53" s="8">
        <f t="shared" si="1"/>
        <v>0</v>
      </c>
    </row>
    <row r="54" spans="1:8" ht="17.399999999999999">
      <c r="A54" s="17" t="s">
        <v>109</v>
      </c>
      <c r="B54" s="18" t="s">
        <v>93</v>
      </c>
      <c r="C54" s="9" t="s">
        <v>103</v>
      </c>
      <c r="D54" s="12" t="s">
        <v>79</v>
      </c>
      <c r="E54" s="20">
        <v>105</v>
      </c>
      <c r="F54" s="7">
        <v>1</v>
      </c>
      <c r="G54" s="8"/>
      <c r="H54" s="8">
        <f t="shared" si="1"/>
        <v>0</v>
      </c>
    </row>
    <row r="55" spans="1:8" ht="17.399999999999999">
      <c r="A55" s="17" t="s">
        <v>112</v>
      </c>
      <c r="B55" s="18" t="s">
        <v>93</v>
      </c>
      <c r="C55" s="9" t="s">
        <v>108</v>
      </c>
      <c r="D55" s="12" t="s">
        <v>79</v>
      </c>
      <c r="E55" s="20">
        <v>200</v>
      </c>
      <c r="F55" s="7">
        <v>1</v>
      </c>
      <c r="G55" s="8"/>
      <c r="H55" s="8">
        <f t="shared" si="1"/>
        <v>0</v>
      </c>
    </row>
    <row r="56" spans="1:8" ht="31.2">
      <c r="A56" s="17" t="s">
        <v>114</v>
      </c>
      <c r="B56" s="19" t="s">
        <v>110</v>
      </c>
      <c r="C56" s="9" t="s">
        <v>111</v>
      </c>
      <c r="D56" s="12" t="s">
        <v>79</v>
      </c>
      <c r="E56" s="20">
        <v>65</v>
      </c>
      <c r="F56" s="7">
        <v>1</v>
      </c>
      <c r="G56" s="8"/>
      <c r="H56" s="8">
        <f t="shared" si="1"/>
        <v>0</v>
      </c>
    </row>
    <row r="57" spans="1:8" ht="31.2">
      <c r="A57" s="17" t="s">
        <v>117</v>
      </c>
      <c r="B57" s="19" t="s">
        <v>110</v>
      </c>
      <c r="C57" s="9" t="s">
        <v>113</v>
      </c>
      <c r="D57" s="12" t="s">
        <v>79</v>
      </c>
      <c r="E57" s="20">
        <v>425</v>
      </c>
      <c r="F57" s="7">
        <v>1</v>
      </c>
      <c r="G57" s="8"/>
      <c r="H57" s="8">
        <f t="shared" si="1"/>
        <v>0</v>
      </c>
    </row>
    <row r="58" spans="1:8" ht="17.399999999999999">
      <c r="A58" s="17" t="s">
        <v>121</v>
      </c>
      <c r="B58" s="17" t="s">
        <v>115</v>
      </c>
      <c r="C58" s="9" t="s">
        <v>116</v>
      </c>
      <c r="D58" s="12" t="s">
        <v>79</v>
      </c>
      <c r="E58" s="20">
        <v>185</v>
      </c>
      <c r="F58" s="7">
        <v>1</v>
      </c>
      <c r="G58" s="8"/>
      <c r="H58" s="8">
        <f t="shared" si="1"/>
        <v>0</v>
      </c>
    </row>
    <row r="59" spans="1:8" ht="31.2">
      <c r="A59" s="17" t="s">
        <v>124</v>
      </c>
      <c r="B59" s="17" t="s">
        <v>118</v>
      </c>
      <c r="C59" s="9" t="s">
        <v>119</v>
      </c>
      <c r="D59" s="12" t="s">
        <v>120</v>
      </c>
      <c r="E59" s="20">
        <v>30</v>
      </c>
      <c r="F59" s="7">
        <v>1</v>
      </c>
      <c r="G59" s="8"/>
      <c r="H59" s="8">
        <f t="shared" si="1"/>
        <v>0</v>
      </c>
    </row>
    <row r="60" spans="1:8" ht="17.399999999999999">
      <c r="A60" s="17" t="s">
        <v>127</v>
      </c>
      <c r="B60" s="21" t="s">
        <v>122</v>
      </c>
      <c r="C60" s="9" t="s">
        <v>123</v>
      </c>
      <c r="D60" s="10" t="s">
        <v>79</v>
      </c>
      <c r="E60" s="20">
        <v>120</v>
      </c>
      <c r="F60" s="7">
        <v>1</v>
      </c>
      <c r="G60" s="8"/>
      <c r="H60" s="8">
        <f t="shared" si="1"/>
        <v>0</v>
      </c>
    </row>
    <row r="61" spans="1:8" ht="17.399999999999999">
      <c r="A61" s="17" t="s">
        <v>130</v>
      </c>
      <c r="B61" s="21" t="s">
        <v>125</v>
      </c>
      <c r="C61" s="9" t="s">
        <v>126</v>
      </c>
      <c r="D61" s="10" t="s">
        <v>120</v>
      </c>
      <c r="E61" s="20">
        <v>30</v>
      </c>
      <c r="F61" s="7">
        <v>1</v>
      </c>
      <c r="G61" s="8"/>
      <c r="H61" s="8">
        <f t="shared" si="1"/>
        <v>0</v>
      </c>
    </row>
    <row r="62" spans="1:8" ht="17.399999999999999">
      <c r="A62" s="17" t="s">
        <v>132</v>
      </c>
      <c r="B62" s="17" t="s">
        <v>128</v>
      </c>
      <c r="C62" s="22" t="s">
        <v>129</v>
      </c>
      <c r="D62" s="12" t="s">
        <v>120</v>
      </c>
      <c r="E62" s="20">
        <v>8</v>
      </c>
      <c r="F62" s="7">
        <v>1</v>
      </c>
      <c r="G62" s="8"/>
      <c r="H62" s="8">
        <f t="shared" si="1"/>
        <v>0</v>
      </c>
    </row>
    <row r="63" spans="1:8" ht="33">
      <c r="A63" s="17" t="s">
        <v>134</v>
      </c>
      <c r="B63" s="17" t="s">
        <v>128</v>
      </c>
      <c r="C63" s="22" t="s">
        <v>131</v>
      </c>
      <c r="D63" s="12" t="s">
        <v>120</v>
      </c>
      <c r="E63" s="20">
        <v>8</v>
      </c>
      <c r="F63" s="7">
        <v>1</v>
      </c>
      <c r="G63" s="8"/>
      <c r="H63" s="8">
        <f t="shared" si="1"/>
        <v>0</v>
      </c>
    </row>
    <row r="64" spans="1:8" ht="17.399999999999999">
      <c r="A64" s="17" t="s">
        <v>137</v>
      </c>
      <c r="B64" s="17" t="s">
        <v>128</v>
      </c>
      <c r="C64" s="22" t="s">
        <v>133</v>
      </c>
      <c r="D64" s="12" t="s">
        <v>79</v>
      </c>
      <c r="E64" s="20">
        <v>15</v>
      </c>
      <c r="F64" s="7">
        <v>1</v>
      </c>
      <c r="G64" s="8"/>
      <c r="H64" s="8">
        <f t="shared" si="1"/>
        <v>0</v>
      </c>
    </row>
    <row r="65" spans="1:8" ht="17.399999999999999">
      <c r="A65" s="17" t="s">
        <v>138</v>
      </c>
      <c r="B65" s="17" t="s">
        <v>128</v>
      </c>
      <c r="C65" s="22" t="s">
        <v>135</v>
      </c>
      <c r="D65" s="12" t="s">
        <v>136</v>
      </c>
      <c r="E65" s="20">
        <v>8</v>
      </c>
      <c r="F65" s="7">
        <v>1</v>
      </c>
      <c r="G65" s="8"/>
      <c r="H65" s="8">
        <f t="shared" si="1"/>
        <v>0</v>
      </c>
    </row>
    <row r="66" spans="1:8" ht="17.399999999999999">
      <c r="A66" s="17" t="s">
        <v>139</v>
      </c>
      <c r="B66" s="17" t="s">
        <v>118</v>
      </c>
      <c r="C66" s="22" t="s">
        <v>299</v>
      </c>
      <c r="D66" s="12" t="s">
        <v>120</v>
      </c>
      <c r="E66" s="20">
        <v>35</v>
      </c>
      <c r="F66" s="7">
        <v>1</v>
      </c>
      <c r="G66" s="8"/>
      <c r="H66" s="8">
        <f t="shared" si="1"/>
        <v>0</v>
      </c>
    </row>
    <row r="67" spans="1:8" ht="17.399999999999999">
      <c r="A67" s="17" t="s">
        <v>142</v>
      </c>
      <c r="B67" s="17" t="s">
        <v>118</v>
      </c>
      <c r="C67" s="22" t="s">
        <v>300</v>
      </c>
      <c r="D67" s="12" t="s">
        <v>120</v>
      </c>
      <c r="E67" s="20">
        <v>12</v>
      </c>
      <c r="F67" s="7">
        <v>1</v>
      </c>
      <c r="G67" s="8"/>
      <c r="H67" s="8">
        <f t="shared" si="1"/>
        <v>0</v>
      </c>
    </row>
    <row r="68" spans="1:8" ht="31.2">
      <c r="A68" s="17" t="s">
        <v>145</v>
      </c>
      <c r="B68" s="21" t="s">
        <v>140</v>
      </c>
      <c r="C68" s="9" t="s">
        <v>141</v>
      </c>
      <c r="D68" s="10" t="s">
        <v>79</v>
      </c>
      <c r="E68" s="20">
        <v>20</v>
      </c>
      <c r="F68" s="7">
        <v>1</v>
      </c>
      <c r="G68" s="8"/>
      <c r="H68" s="8">
        <f t="shared" si="1"/>
        <v>0</v>
      </c>
    </row>
    <row r="69" spans="1:8" ht="17.399999999999999">
      <c r="A69" s="17" t="s">
        <v>147</v>
      </c>
      <c r="B69" s="21" t="s">
        <v>143</v>
      </c>
      <c r="C69" s="9" t="s">
        <v>144</v>
      </c>
      <c r="D69" s="10" t="s">
        <v>120</v>
      </c>
      <c r="E69" s="20">
        <v>10</v>
      </c>
      <c r="F69" s="7">
        <v>1</v>
      </c>
      <c r="G69" s="8"/>
      <c r="H69" s="8">
        <f t="shared" si="1"/>
        <v>0</v>
      </c>
    </row>
    <row r="70" spans="1:8" ht="15.6">
      <c r="A70" s="17" t="s">
        <v>150</v>
      </c>
      <c r="B70" s="21" t="s">
        <v>146</v>
      </c>
      <c r="C70" s="9" t="s">
        <v>329</v>
      </c>
      <c r="D70" s="10" t="s">
        <v>57</v>
      </c>
      <c r="E70" s="20">
        <v>15</v>
      </c>
      <c r="F70" s="7">
        <v>1</v>
      </c>
      <c r="G70" s="8"/>
      <c r="H70" s="8">
        <f t="shared" si="1"/>
        <v>0</v>
      </c>
    </row>
    <row r="71" spans="1:8" ht="15.6">
      <c r="A71" s="17" t="s">
        <v>312</v>
      </c>
      <c r="B71" s="21" t="s">
        <v>148</v>
      </c>
      <c r="C71" s="9" t="s">
        <v>149</v>
      </c>
      <c r="D71" s="10" t="s">
        <v>57</v>
      </c>
      <c r="E71" s="20">
        <v>70</v>
      </c>
      <c r="F71" s="7">
        <v>1</v>
      </c>
      <c r="G71" s="8"/>
      <c r="H71" s="8">
        <f t="shared" si="1"/>
        <v>0</v>
      </c>
    </row>
    <row r="72" spans="1:8" ht="15.6">
      <c r="A72" s="17" t="s">
        <v>152</v>
      </c>
      <c r="B72" s="18" t="s">
        <v>155</v>
      </c>
      <c r="C72" s="25" t="s">
        <v>156</v>
      </c>
      <c r="D72" s="10" t="s">
        <v>57</v>
      </c>
      <c r="E72" s="20">
        <v>15</v>
      </c>
      <c r="F72" s="7">
        <v>1</v>
      </c>
      <c r="G72" s="8"/>
      <c r="H72" s="8">
        <f t="shared" si="1"/>
        <v>0</v>
      </c>
    </row>
    <row r="73" spans="1:8" ht="17.399999999999999">
      <c r="A73" s="17" t="s">
        <v>313</v>
      </c>
      <c r="B73" s="18" t="s">
        <v>158</v>
      </c>
      <c r="C73" s="9" t="s">
        <v>159</v>
      </c>
      <c r="D73" s="12" t="s">
        <v>79</v>
      </c>
      <c r="E73" s="20">
        <v>40</v>
      </c>
      <c r="F73" s="7">
        <v>1</v>
      </c>
      <c r="G73" s="8"/>
      <c r="H73" s="8">
        <f t="shared" si="1"/>
        <v>0</v>
      </c>
    </row>
    <row r="74" spans="1:8" ht="17.399999999999999">
      <c r="A74" s="17" t="s">
        <v>154</v>
      </c>
      <c r="B74" s="18" t="s">
        <v>158</v>
      </c>
      <c r="C74" s="25" t="s">
        <v>161</v>
      </c>
      <c r="D74" s="10" t="s">
        <v>79</v>
      </c>
      <c r="E74" s="20">
        <v>20</v>
      </c>
      <c r="F74" s="7">
        <v>1</v>
      </c>
      <c r="G74" s="8"/>
      <c r="H74" s="8">
        <f t="shared" si="1"/>
        <v>0</v>
      </c>
    </row>
    <row r="75" spans="1:8" ht="15.6">
      <c r="A75" s="17" t="s">
        <v>157</v>
      </c>
      <c r="B75" s="18" t="s">
        <v>163</v>
      </c>
      <c r="C75" s="25" t="s">
        <v>164</v>
      </c>
      <c r="D75" s="10" t="s">
        <v>57</v>
      </c>
      <c r="E75" s="20">
        <v>5</v>
      </c>
      <c r="F75" s="7">
        <v>1</v>
      </c>
      <c r="G75" s="8"/>
      <c r="H75" s="8">
        <f t="shared" si="1"/>
        <v>0</v>
      </c>
    </row>
    <row r="76" spans="1:8" ht="15.6">
      <c r="A76" s="17" t="s">
        <v>160</v>
      </c>
      <c r="B76" s="18" t="s">
        <v>163</v>
      </c>
      <c r="C76" s="25" t="s">
        <v>166</v>
      </c>
      <c r="D76" s="10" t="s">
        <v>57</v>
      </c>
      <c r="E76" s="20">
        <v>5</v>
      </c>
      <c r="F76" s="7">
        <v>1</v>
      </c>
      <c r="G76" s="8"/>
      <c r="H76" s="8">
        <f t="shared" si="1"/>
        <v>0</v>
      </c>
    </row>
    <row r="77" spans="1:8" ht="17.399999999999999">
      <c r="A77" s="17" t="s">
        <v>162</v>
      </c>
      <c r="B77" s="18" t="s">
        <v>168</v>
      </c>
      <c r="C77" s="25" t="s">
        <v>169</v>
      </c>
      <c r="D77" s="10" t="s">
        <v>79</v>
      </c>
      <c r="E77" s="20">
        <v>10</v>
      </c>
      <c r="F77" s="7">
        <v>1</v>
      </c>
      <c r="G77" s="8"/>
      <c r="H77" s="8">
        <f t="shared" si="1"/>
        <v>0</v>
      </c>
    </row>
    <row r="78" spans="1:8" ht="15.6">
      <c r="A78" s="17" t="s">
        <v>165</v>
      </c>
      <c r="B78" s="18" t="s">
        <v>205</v>
      </c>
      <c r="C78" s="23" t="s">
        <v>331</v>
      </c>
      <c r="D78" s="10" t="s">
        <v>57</v>
      </c>
      <c r="E78" s="20">
        <v>15</v>
      </c>
      <c r="F78" s="7">
        <v>1</v>
      </c>
      <c r="G78" s="8"/>
      <c r="H78" s="8">
        <f t="shared" si="1"/>
        <v>0</v>
      </c>
    </row>
    <row r="79" spans="1:8" ht="15.6">
      <c r="A79" s="17" t="s">
        <v>167</v>
      </c>
      <c r="B79" s="18" t="s">
        <v>155</v>
      </c>
      <c r="C79" s="25" t="s">
        <v>172</v>
      </c>
      <c r="D79" s="10" t="s">
        <v>57</v>
      </c>
      <c r="E79" s="20">
        <v>15</v>
      </c>
      <c r="F79" s="7">
        <v>1</v>
      </c>
      <c r="G79" s="8"/>
      <c r="H79" s="8">
        <f t="shared" si="1"/>
        <v>0</v>
      </c>
    </row>
    <row r="80" spans="1:8" ht="15.6">
      <c r="A80" s="17" t="s">
        <v>170</v>
      </c>
      <c r="B80" s="18" t="s">
        <v>178</v>
      </c>
      <c r="C80" s="23" t="s">
        <v>174</v>
      </c>
      <c r="D80" s="24" t="s">
        <v>57</v>
      </c>
      <c r="E80" s="20">
        <v>15</v>
      </c>
      <c r="F80" s="7">
        <v>1</v>
      </c>
      <c r="G80" s="8"/>
      <c r="H80" s="8">
        <f t="shared" si="1"/>
        <v>0</v>
      </c>
    </row>
    <row r="81" spans="1:8" ht="15.6">
      <c r="A81" s="17" t="s">
        <v>171</v>
      </c>
      <c r="B81" s="18" t="s">
        <v>178</v>
      </c>
      <c r="C81" s="23" t="s">
        <v>176</v>
      </c>
      <c r="D81" s="24" t="s">
        <v>57</v>
      </c>
      <c r="E81" s="20">
        <v>15</v>
      </c>
      <c r="F81" s="7">
        <v>1</v>
      </c>
      <c r="G81" s="8"/>
      <c r="H81" s="8">
        <f t="shared" si="1"/>
        <v>0</v>
      </c>
    </row>
    <row r="82" spans="1:8" ht="17.399999999999999">
      <c r="A82" s="17" t="s">
        <v>173</v>
      </c>
      <c r="B82" s="18" t="s">
        <v>178</v>
      </c>
      <c r="C82" s="25" t="s">
        <v>179</v>
      </c>
      <c r="D82" s="10" t="s">
        <v>120</v>
      </c>
      <c r="E82" s="20">
        <v>5</v>
      </c>
      <c r="F82" s="7">
        <v>1</v>
      </c>
      <c r="G82" s="8"/>
      <c r="H82" s="8">
        <f t="shared" si="1"/>
        <v>0</v>
      </c>
    </row>
    <row r="83" spans="1:8" ht="15.6">
      <c r="A83" s="17" t="s">
        <v>175</v>
      </c>
      <c r="B83" s="41" t="s">
        <v>181</v>
      </c>
      <c r="C83" s="23" t="s">
        <v>182</v>
      </c>
      <c r="D83" s="24" t="s">
        <v>57</v>
      </c>
      <c r="E83" s="20">
        <v>10</v>
      </c>
      <c r="F83" s="7">
        <v>1</v>
      </c>
      <c r="G83" s="8"/>
      <c r="H83" s="8">
        <f t="shared" si="1"/>
        <v>0</v>
      </c>
    </row>
    <row r="84" spans="1:8" ht="15.6">
      <c r="A84" s="17" t="s">
        <v>177</v>
      </c>
      <c r="B84" s="41" t="s">
        <v>181</v>
      </c>
      <c r="C84" s="23" t="s">
        <v>184</v>
      </c>
      <c r="D84" s="24" t="s">
        <v>57</v>
      </c>
      <c r="E84" s="20">
        <v>5</v>
      </c>
      <c r="F84" s="7">
        <v>1</v>
      </c>
      <c r="G84" s="8"/>
      <c r="H84" s="8">
        <f t="shared" si="1"/>
        <v>0</v>
      </c>
    </row>
    <row r="85" spans="1:8" ht="15.6">
      <c r="A85" s="17" t="s">
        <v>180</v>
      </c>
      <c r="B85" s="18" t="s">
        <v>186</v>
      </c>
      <c r="C85" s="25" t="s">
        <v>187</v>
      </c>
      <c r="D85" s="10" t="s">
        <v>54</v>
      </c>
      <c r="E85" s="20">
        <v>3</v>
      </c>
      <c r="F85" s="7">
        <v>1</v>
      </c>
      <c r="G85" s="8"/>
      <c r="H85" s="8">
        <f t="shared" si="1"/>
        <v>0</v>
      </c>
    </row>
    <row r="86" spans="1:8" ht="15.6">
      <c r="A86" s="17" t="s">
        <v>183</v>
      </c>
      <c r="B86" s="18" t="s">
        <v>186</v>
      </c>
      <c r="C86" s="25" t="s">
        <v>189</v>
      </c>
      <c r="D86" s="10" t="s">
        <v>54</v>
      </c>
      <c r="E86" s="20">
        <v>3</v>
      </c>
      <c r="F86" s="7">
        <v>1</v>
      </c>
      <c r="G86" s="8"/>
      <c r="H86" s="8">
        <f t="shared" si="1"/>
        <v>0</v>
      </c>
    </row>
    <row r="87" spans="1:8" ht="15.6">
      <c r="A87" s="17" t="s">
        <v>185</v>
      </c>
      <c r="B87" s="18" t="s">
        <v>186</v>
      </c>
      <c r="C87" s="25" t="s">
        <v>191</v>
      </c>
      <c r="D87" s="10" t="s">
        <v>54</v>
      </c>
      <c r="E87" s="20">
        <v>3</v>
      </c>
      <c r="F87" s="7">
        <v>1</v>
      </c>
      <c r="G87" s="8"/>
      <c r="H87" s="8">
        <f t="shared" si="1"/>
        <v>0</v>
      </c>
    </row>
    <row r="88" spans="1:8" ht="31.2">
      <c r="A88" s="17" t="s">
        <v>188</v>
      </c>
      <c r="B88" s="18" t="s">
        <v>193</v>
      </c>
      <c r="C88" s="25" t="s">
        <v>194</v>
      </c>
      <c r="D88" s="10" t="s">
        <v>54</v>
      </c>
      <c r="E88" s="20">
        <v>3</v>
      </c>
      <c r="F88" s="7">
        <v>1</v>
      </c>
      <c r="G88" s="8"/>
      <c r="H88" s="8">
        <f t="shared" si="1"/>
        <v>0</v>
      </c>
    </row>
    <row r="89" spans="1:8" ht="15.6">
      <c r="A89" s="17" t="s">
        <v>190</v>
      </c>
      <c r="B89" s="18" t="s">
        <v>193</v>
      </c>
      <c r="C89" s="25" t="s">
        <v>196</v>
      </c>
      <c r="D89" s="10" t="s">
        <v>54</v>
      </c>
      <c r="E89" s="20">
        <v>3</v>
      </c>
      <c r="F89" s="7">
        <v>1</v>
      </c>
      <c r="G89" s="8"/>
      <c r="H89" s="8">
        <f t="shared" si="1"/>
        <v>0</v>
      </c>
    </row>
    <row r="90" spans="1:8" ht="17.399999999999999">
      <c r="A90" s="17" t="s">
        <v>192</v>
      </c>
      <c r="B90" s="12" t="s">
        <v>198</v>
      </c>
      <c r="C90" s="9" t="s">
        <v>199</v>
      </c>
      <c r="D90" s="12" t="s">
        <v>120</v>
      </c>
      <c r="E90" s="20">
        <v>7</v>
      </c>
      <c r="F90" s="7">
        <v>1</v>
      </c>
      <c r="G90" s="8"/>
      <c r="H90" s="8">
        <f t="shared" si="1"/>
        <v>0</v>
      </c>
    </row>
    <row r="91" spans="1:8" ht="15.6">
      <c r="A91" s="17" t="s">
        <v>195</v>
      </c>
      <c r="B91" s="12" t="s">
        <v>198</v>
      </c>
      <c r="C91" s="9" t="s">
        <v>201</v>
      </c>
      <c r="D91" s="12" t="s">
        <v>57</v>
      </c>
      <c r="E91" s="20">
        <v>10</v>
      </c>
      <c r="F91" s="7">
        <v>1</v>
      </c>
      <c r="G91" s="8"/>
      <c r="H91" s="8">
        <f t="shared" si="1"/>
        <v>0</v>
      </c>
    </row>
    <row r="92" spans="1:8" ht="15.6">
      <c r="A92" s="17" t="s">
        <v>314</v>
      </c>
      <c r="B92" s="12" t="s">
        <v>198</v>
      </c>
      <c r="C92" s="9" t="s">
        <v>203</v>
      </c>
      <c r="D92" s="12" t="s">
        <v>57</v>
      </c>
      <c r="E92" s="20">
        <v>30</v>
      </c>
      <c r="F92" s="7">
        <v>1</v>
      </c>
      <c r="G92" s="8"/>
      <c r="H92" s="8">
        <f t="shared" si="1"/>
        <v>0</v>
      </c>
    </row>
    <row r="93" spans="1:8" ht="15.6">
      <c r="A93" s="17" t="s">
        <v>315</v>
      </c>
      <c r="B93" s="26" t="s">
        <v>205</v>
      </c>
      <c r="C93" s="25" t="s">
        <v>206</v>
      </c>
      <c r="D93" s="10" t="s">
        <v>57</v>
      </c>
      <c r="E93" s="20">
        <v>10</v>
      </c>
      <c r="F93" s="7">
        <v>1</v>
      </c>
      <c r="G93" s="8"/>
      <c r="H93" s="8">
        <f t="shared" si="1"/>
        <v>0</v>
      </c>
    </row>
    <row r="94" spans="1:8" ht="31.2">
      <c r="A94" s="17" t="s">
        <v>316</v>
      </c>
      <c r="B94" s="12" t="s">
        <v>198</v>
      </c>
      <c r="C94" s="9" t="s">
        <v>208</v>
      </c>
      <c r="D94" s="12" t="s">
        <v>57</v>
      </c>
      <c r="E94" s="20">
        <v>30</v>
      </c>
      <c r="F94" s="7">
        <v>1</v>
      </c>
      <c r="G94" s="8"/>
      <c r="H94" s="8">
        <f t="shared" si="1"/>
        <v>0</v>
      </c>
    </row>
    <row r="95" spans="1:8" ht="15.6">
      <c r="A95" s="17" t="s">
        <v>317</v>
      </c>
      <c r="B95" s="26" t="s">
        <v>210</v>
      </c>
      <c r="C95" s="9" t="s">
        <v>211</v>
      </c>
      <c r="D95" s="12" t="s">
        <v>57</v>
      </c>
      <c r="E95" s="20">
        <v>40</v>
      </c>
      <c r="F95" s="7">
        <v>1</v>
      </c>
      <c r="G95" s="8"/>
      <c r="H95" s="8">
        <f t="shared" si="1"/>
        <v>0</v>
      </c>
    </row>
    <row r="96" spans="1:8" ht="31.2">
      <c r="A96" s="17" t="s">
        <v>318</v>
      </c>
      <c r="B96" s="27" t="s">
        <v>213</v>
      </c>
      <c r="C96" s="9" t="s">
        <v>302</v>
      </c>
      <c r="D96" s="12" t="s">
        <v>79</v>
      </c>
      <c r="E96" s="20">
        <v>25</v>
      </c>
      <c r="F96" s="7">
        <v>1</v>
      </c>
      <c r="G96" s="8"/>
      <c r="H96" s="8">
        <f t="shared" si="1"/>
        <v>0</v>
      </c>
    </row>
    <row r="97" spans="1:8" ht="17.399999999999999">
      <c r="A97" s="17" t="s">
        <v>197</v>
      </c>
      <c r="B97" s="26" t="s">
        <v>89</v>
      </c>
      <c r="C97" s="9" t="s">
        <v>301</v>
      </c>
      <c r="D97" s="12" t="s">
        <v>79</v>
      </c>
      <c r="E97" s="20">
        <v>10</v>
      </c>
      <c r="F97" s="7">
        <v>1</v>
      </c>
      <c r="G97" s="8"/>
      <c r="H97" s="8">
        <f t="shared" si="1"/>
        <v>0</v>
      </c>
    </row>
    <row r="98" spans="1:8" ht="17.399999999999999">
      <c r="A98" s="17" t="s">
        <v>200</v>
      </c>
      <c r="B98" s="26" t="s">
        <v>216</v>
      </c>
      <c r="C98" s="9" t="s">
        <v>217</v>
      </c>
      <c r="D98" s="12" t="s">
        <v>79</v>
      </c>
      <c r="E98" s="20">
        <v>10</v>
      </c>
      <c r="F98" s="7">
        <v>1</v>
      </c>
      <c r="G98" s="8"/>
      <c r="H98" s="8">
        <f t="shared" si="1"/>
        <v>0</v>
      </c>
    </row>
    <row r="99" spans="1:8" ht="17.399999999999999">
      <c r="A99" s="17" t="s">
        <v>202</v>
      </c>
      <c r="B99" s="26" t="s">
        <v>89</v>
      </c>
      <c r="C99" s="9" t="s">
        <v>219</v>
      </c>
      <c r="D99" s="12" t="s">
        <v>79</v>
      </c>
      <c r="E99" s="20">
        <v>35</v>
      </c>
      <c r="F99" s="7">
        <v>1</v>
      </c>
      <c r="G99" s="8"/>
      <c r="H99" s="8">
        <f t="shared" si="1"/>
        <v>0</v>
      </c>
    </row>
    <row r="100" spans="1:8" ht="15.6">
      <c r="A100" s="17" t="s">
        <v>204</v>
      </c>
      <c r="B100" s="5" t="s">
        <v>221</v>
      </c>
      <c r="C100" s="9" t="s">
        <v>222</v>
      </c>
      <c r="D100" s="12" t="s">
        <v>57</v>
      </c>
      <c r="E100" s="20">
        <v>20</v>
      </c>
      <c r="F100" s="7">
        <v>1</v>
      </c>
      <c r="G100" s="8"/>
      <c r="H100" s="8">
        <f t="shared" si="1"/>
        <v>0</v>
      </c>
    </row>
    <row r="101" spans="1:8" ht="31.2">
      <c r="A101" s="17" t="s">
        <v>207</v>
      </c>
      <c r="B101" s="21" t="s">
        <v>224</v>
      </c>
      <c r="C101" s="9" t="s">
        <v>225</v>
      </c>
      <c r="D101" s="12" t="s">
        <v>54</v>
      </c>
      <c r="E101" s="20">
        <v>50</v>
      </c>
      <c r="F101" s="7">
        <v>1</v>
      </c>
      <c r="G101" s="8"/>
      <c r="H101" s="8">
        <f t="shared" si="1"/>
        <v>0</v>
      </c>
    </row>
    <row r="102" spans="1:8" ht="31.2">
      <c r="A102" s="17" t="s">
        <v>209</v>
      </c>
      <c r="B102" s="21" t="s">
        <v>224</v>
      </c>
      <c r="C102" s="9" t="s">
        <v>303</v>
      </c>
      <c r="D102" s="12" t="s">
        <v>54</v>
      </c>
      <c r="E102" s="20">
        <v>20</v>
      </c>
      <c r="F102" s="7">
        <v>1</v>
      </c>
      <c r="G102" s="8"/>
      <c r="H102" s="8">
        <f t="shared" si="1"/>
        <v>0</v>
      </c>
    </row>
    <row r="103" spans="1:8" ht="31.2">
      <c r="A103" s="17" t="s">
        <v>212</v>
      </c>
      <c r="B103" s="21" t="s">
        <v>224</v>
      </c>
      <c r="C103" s="9" t="s">
        <v>227</v>
      </c>
      <c r="D103" s="12" t="s">
        <v>54</v>
      </c>
      <c r="E103" s="20">
        <v>60</v>
      </c>
      <c r="F103" s="7">
        <v>1</v>
      </c>
      <c r="G103" s="8"/>
      <c r="H103" s="8">
        <f t="shared" si="1"/>
        <v>0</v>
      </c>
    </row>
    <row r="104" spans="1:8" ht="15.6">
      <c r="A104" s="17" t="s">
        <v>214</v>
      </c>
      <c r="B104" s="21" t="s">
        <v>224</v>
      </c>
      <c r="C104" s="9" t="s">
        <v>229</v>
      </c>
      <c r="D104" s="12" t="s">
        <v>54</v>
      </c>
      <c r="E104" s="20">
        <v>100</v>
      </c>
      <c r="F104" s="7">
        <v>1</v>
      </c>
      <c r="G104" s="8"/>
      <c r="H104" s="8">
        <f t="shared" si="1"/>
        <v>0</v>
      </c>
    </row>
    <row r="105" spans="1:8" ht="33">
      <c r="A105" s="17" t="s">
        <v>215</v>
      </c>
      <c r="B105" s="21" t="s">
        <v>224</v>
      </c>
      <c r="C105" s="9" t="s">
        <v>231</v>
      </c>
      <c r="D105" s="12" t="s">
        <v>54</v>
      </c>
      <c r="E105" s="20">
        <v>5</v>
      </c>
      <c r="F105" s="7">
        <v>1</v>
      </c>
      <c r="G105" s="8"/>
      <c r="H105" s="8">
        <f t="shared" si="1"/>
        <v>0</v>
      </c>
    </row>
    <row r="106" spans="1:8" ht="33">
      <c r="A106" s="17" t="s">
        <v>218</v>
      </c>
      <c r="B106" s="21" t="s">
        <v>224</v>
      </c>
      <c r="C106" s="9" t="s">
        <v>233</v>
      </c>
      <c r="D106" s="12" t="s">
        <v>54</v>
      </c>
      <c r="E106" s="20">
        <v>10</v>
      </c>
      <c r="F106" s="7">
        <v>1</v>
      </c>
      <c r="G106" s="8"/>
      <c r="H106" s="8">
        <f t="shared" ref="H106:H134" si="2">ROUND(E106*F106*G106,2)</f>
        <v>0</v>
      </c>
    </row>
    <row r="107" spans="1:8" ht="33">
      <c r="A107" s="17" t="s">
        <v>220</v>
      </c>
      <c r="B107" s="21" t="s">
        <v>224</v>
      </c>
      <c r="C107" s="9" t="s">
        <v>235</v>
      </c>
      <c r="D107" s="12" t="s">
        <v>54</v>
      </c>
      <c r="E107" s="20">
        <v>5</v>
      </c>
      <c r="F107" s="7">
        <v>1</v>
      </c>
      <c r="G107" s="8"/>
      <c r="H107" s="8">
        <f t="shared" si="2"/>
        <v>0</v>
      </c>
    </row>
    <row r="108" spans="1:8" ht="31.2">
      <c r="A108" s="17" t="s">
        <v>223</v>
      </c>
      <c r="B108" s="21" t="s">
        <v>224</v>
      </c>
      <c r="C108" s="9" t="s">
        <v>237</v>
      </c>
      <c r="D108" s="12" t="s">
        <v>54</v>
      </c>
      <c r="E108" s="20">
        <v>25</v>
      </c>
      <c r="F108" s="7">
        <v>1</v>
      </c>
      <c r="G108" s="8"/>
      <c r="H108" s="8">
        <f t="shared" si="2"/>
        <v>0</v>
      </c>
    </row>
    <row r="109" spans="1:8" ht="31.2">
      <c r="A109" s="17" t="s">
        <v>226</v>
      </c>
      <c r="B109" s="21" t="s">
        <v>224</v>
      </c>
      <c r="C109" s="9" t="s">
        <v>304</v>
      </c>
      <c r="D109" s="12" t="s">
        <v>54</v>
      </c>
      <c r="E109" s="20">
        <v>20</v>
      </c>
      <c r="F109" s="7">
        <v>1</v>
      </c>
      <c r="G109" s="8"/>
      <c r="H109" s="8">
        <f t="shared" si="2"/>
        <v>0</v>
      </c>
    </row>
    <row r="110" spans="1:8" ht="31.2">
      <c r="A110" s="17" t="s">
        <v>228</v>
      </c>
      <c r="B110" s="21" t="s">
        <v>224</v>
      </c>
      <c r="C110" s="9" t="s">
        <v>239</v>
      </c>
      <c r="D110" s="12" t="s">
        <v>54</v>
      </c>
      <c r="E110" s="20">
        <v>5</v>
      </c>
      <c r="F110" s="7">
        <v>1</v>
      </c>
      <c r="G110" s="8"/>
      <c r="H110" s="8">
        <f t="shared" si="2"/>
        <v>0</v>
      </c>
    </row>
    <row r="111" spans="1:8" ht="31.2">
      <c r="A111" s="17" t="s">
        <v>230</v>
      </c>
      <c r="B111" s="21" t="s">
        <v>224</v>
      </c>
      <c r="C111" s="9" t="s">
        <v>305</v>
      </c>
      <c r="D111" s="12" t="s">
        <v>54</v>
      </c>
      <c r="E111" s="20">
        <v>5</v>
      </c>
      <c r="F111" s="7">
        <v>1</v>
      </c>
      <c r="G111" s="8"/>
      <c r="H111" s="8">
        <f t="shared" si="2"/>
        <v>0</v>
      </c>
    </row>
    <row r="112" spans="1:8" ht="31.2">
      <c r="A112" s="17" t="s">
        <v>232</v>
      </c>
      <c r="B112" s="26" t="s">
        <v>224</v>
      </c>
      <c r="C112" s="6" t="s">
        <v>241</v>
      </c>
      <c r="D112" s="5" t="s">
        <v>54</v>
      </c>
      <c r="E112" s="20">
        <v>5</v>
      </c>
      <c r="F112" s="7">
        <v>1</v>
      </c>
      <c r="G112" s="8"/>
      <c r="H112" s="8">
        <f t="shared" si="2"/>
        <v>0</v>
      </c>
    </row>
    <row r="113" spans="1:8" ht="31.2">
      <c r="A113" s="17" t="s">
        <v>234</v>
      </c>
      <c r="B113" s="26" t="s">
        <v>224</v>
      </c>
      <c r="C113" s="6" t="s">
        <v>306</v>
      </c>
      <c r="D113" s="5" t="s">
        <v>54</v>
      </c>
      <c r="E113" s="20">
        <v>5</v>
      </c>
      <c r="F113" s="7">
        <v>1</v>
      </c>
      <c r="G113" s="8"/>
      <c r="H113" s="8">
        <f t="shared" si="2"/>
        <v>0</v>
      </c>
    </row>
    <row r="114" spans="1:8" ht="31.2">
      <c r="A114" s="17" t="s">
        <v>236</v>
      </c>
      <c r="B114" s="26" t="s">
        <v>224</v>
      </c>
      <c r="C114" s="6" t="s">
        <v>243</v>
      </c>
      <c r="D114" s="5" t="s">
        <v>54</v>
      </c>
      <c r="E114" s="20">
        <v>10</v>
      </c>
      <c r="F114" s="7">
        <v>1</v>
      </c>
      <c r="G114" s="8"/>
      <c r="H114" s="8">
        <f t="shared" si="2"/>
        <v>0</v>
      </c>
    </row>
    <row r="115" spans="1:8" ht="15.6">
      <c r="A115" s="17" t="s">
        <v>319</v>
      </c>
      <c r="B115" s="26" t="s">
        <v>224</v>
      </c>
      <c r="C115" s="6" t="s">
        <v>307</v>
      </c>
      <c r="D115" s="5" t="s">
        <v>54</v>
      </c>
      <c r="E115" s="20">
        <v>10</v>
      </c>
      <c r="F115" s="7">
        <v>1</v>
      </c>
      <c r="G115" s="8"/>
      <c r="H115" s="8">
        <f t="shared" si="2"/>
        <v>0</v>
      </c>
    </row>
    <row r="116" spans="1:8" ht="15.6">
      <c r="A116" s="17" t="s">
        <v>238</v>
      </c>
      <c r="B116" s="26" t="s">
        <v>224</v>
      </c>
      <c r="C116" s="9" t="s">
        <v>245</v>
      </c>
      <c r="D116" s="12" t="s">
        <v>246</v>
      </c>
      <c r="E116" s="20">
        <v>1</v>
      </c>
      <c r="F116" s="7">
        <v>1</v>
      </c>
      <c r="G116" s="8"/>
      <c r="H116" s="8">
        <f t="shared" si="2"/>
        <v>0</v>
      </c>
    </row>
    <row r="117" spans="1:8" ht="31.2">
      <c r="A117" s="17" t="s">
        <v>240</v>
      </c>
      <c r="B117" s="26" t="s">
        <v>224</v>
      </c>
      <c r="C117" s="9" t="s">
        <v>248</v>
      </c>
      <c r="D117" s="12" t="s">
        <v>54</v>
      </c>
      <c r="E117" s="20">
        <v>60</v>
      </c>
      <c r="F117" s="7">
        <v>1</v>
      </c>
      <c r="G117" s="42"/>
      <c r="H117" s="8">
        <f t="shared" si="2"/>
        <v>0</v>
      </c>
    </row>
    <row r="118" spans="1:8" ht="31.2">
      <c r="A118" s="17" t="s">
        <v>242</v>
      </c>
      <c r="B118" s="26" t="s">
        <v>224</v>
      </c>
      <c r="C118" s="9" t="s">
        <v>308</v>
      </c>
      <c r="D118" s="12" t="s">
        <v>54</v>
      </c>
      <c r="E118" s="20">
        <v>60</v>
      </c>
      <c r="F118" s="7">
        <v>1</v>
      </c>
      <c r="G118" s="8"/>
      <c r="H118" s="8">
        <f t="shared" si="2"/>
        <v>0</v>
      </c>
    </row>
    <row r="119" spans="1:8" ht="15.6">
      <c r="A119" s="17" t="s">
        <v>244</v>
      </c>
      <c r="B119" s="26" t="s">
        <v>224</v>
      </c>
      <c r="C119" s="9" t="s">
        <v>250</v>
      </c>
      <c r="D119" s="12" t="s">
        <v>57</v>
      </c>
      <c r="E119" s="20">
        <v>20</v>
      </c>
      <c r="F119" s="7">
        <v>1</v>
      </c>
      <c r="G119" s="8"/>
      <c r="H119" s="8">
        <f t="shared" si="2"/>
        <v>0</v>
      </c>
    </row>
    <row r="120" spans="1:8" ht="31.2">
      <c r="A120" s="17" t="s">
        <v>247</v>
      </c>
      <c r="B120" s="26" t="s">
        <v>224</v>
      </c>
      <c r="C120" s="9" t="s">
        <v>252</v>
      </c>
      <c r="D120" s="12" t="s">
        <v>54</v>
      </c>
      <c r="E120" s="20">
        <v>50</v>
      </c>
      <c r="F120" s="7">
        <v>1</v>
      </c>
      <c r="G120" s="8"/>
      <c r="H120" s="8">
        <f t="shared" si="2"/>
        <v>0</v>
      </c>
    </row>
    <row r="121" spans="1:8" ht="31.2">
      <c r="A121" s="17" t="s">
        <v>249</v>
      </c>
      <c r="B121" s="26" t="s">
        <v>224</v>
      </c>
      <c r="C121" s="9" t="s">
        <v>310</v>
      </c>
      <c r="D121" s="12" t="s">
        <v>54</v>
      </c>
      <c r="E121" s="20">
        <v>30</v>
      </c>
      <c r="F121" s="7">
        <v>1</v>
      </c>
      <c r="G121" s="8"/>
      <c r="H121" s="8">
        <f t="shared" si="2"/>
        <v>0</v>
      </c>
    </row>
    <row r="122" spans="1:8" ht="46.8">
      <c r="A122" s="17" t="s">
        <v>251</v>
      </c>
      <c r="B122" s="26" t="s">
        <v>224</v>
      </c>
      <c r="C122" s="9" t="s">
        <v>309</v>
      </c>
      <c r="D122" s="12" t="s">
        <v>54</v>
      </c>
      <c r="E122" s="20">
        <v>150</v>
      </c>
      <c r="F122" s="7">
        <v>1</v>
      </c>
      <c r="G122" s="8"/>
      <c r="H122" s="8">
        <f t="shared" si="2"/>
        <v>0</v>
      </c>
    </row>
    <row r="123" spans="1:8" ht="46.8">
      <c r="A123" s="17" t="s">
        <v>253</v>
      </c>
      <c r="B123" s="26" t="s">
        <v>224</v>
      </c>
      <c r="C123" s="9" t="s">
        <v>311</v>
      </c>
      <c r="D123" s="12" t="s">
        <v>54</v>
      </c>
      <c r="E123" s="20">
        <v>150</v>
      </c>
      <c r="F123" s="7">
        <v>1</v>
      </c>
      <c r="G123" s="8"/>
      <c r="H123" s="8">
        <f t="shared" si="2"/>
        <v>0</v>
      </c>
    </row>
    <row r="124" spans="1:8" ht="17.399999999999999">
      <c r="A124" s="17" t="s">
        <v>254</v>
      </c>
      <c r="B124" s="26" t="s">
        <v>224</v>
      </c>
      <c r="C124" s="6" t="s">
        <v>255</v>
      </c>
      <c r="D124" s="5" t="s">
        <v>79</v>
      </c>
      <c r="E124" s="20">
        <v>5</v>
      </c>
      <c r="F124" s="7">
        <v>1</v>
      </c>
      <c r="G124" s="8"/>
      <c r="H124" s="8">
        <f t="shared" si="2"/>
        <v>0</v>
      </c>
    </row>
    <row r="125" spans="1:8" ht="31.2">
      <c r="A125" s="17" t="s">
        <v>256</v>
      </c>
      <c r="B125" s="19" t="s">
        <v>257</v>
      </c>
      <c r="C125" s="9" t="s">
        <v>258</v>
      </c>
      <c r="D125" s="12" t="s">
        <v>57</v>
      </c>
      <c r="E125" s="20">
        <v>10</v>
      </c>
      <c r="F125" s="7">
        <v>1</v>
      </c>
      <c r="G125" s="8"/>
      <c r="H125" s="8">
        <f t="shared" si="2"/>
        <v>0</v>
      </c>
    </row>
    <row r="126" spans="1:8" ht="15.6">
      <c r="A126" s="17" t="s">
        <v>259</v>
      </c>
      <c r="B126" s="19" t="s">
        <v>257</v>
      </c>
      <c r="C126" s="9" t="s">
        <v>260</v>
      </c>
      <c r="D126" s="12" t="s">
        <v>57</v>
      </c>
      <c r="E126" s="20">
        <v>10</v>
      </c>
      <c r="F126" s="7">
        <v>1</v>
      </c>
      <c r="G126" s="8"/>
      <c r="H126" s="8">
        <f t="shared" si="2"/>
        <v>0</v>
      </c>
    </row>
    <row r="127" spans="1:8" ht="31.2">
      <c r="A127" s="17" t="s">
        <v>261</v>
      </c>
      <c r="B127" s="19" t="s">
        <v>257</v>
      </c>
      <c r="C127" s="9" t="s">
        <v>262</v>
      </c>
      <c r="D127" s="12" t="s">
        <v>57</v>
      </c>
      <c r="E127" s="20">
        <v>10</v>
      </c>
      <c r="F127" s="7">
        <v>1</v>
      </c>
      <c r="G127" s="8"/>
      <c r="H127" s="8">
        <f t="shared" si="2"/>
        <v>0</v>
      </c>
    </row>
    <row r="128" spans="1:8" ht="15.6">
      <c r="A128" s="17" t="s">
        <v>263</v>
      </c>
      <c r="B128" s="19" t="s">
        <v>264</v>
      </c>
      <c r="C128" s="9" t="s">
        <v>265</v>
      </c>
      <c r="D128" s="12" t="s">
        <v>57</v>
      </c>
      <c r="E128" s="20">
        <v>10</v>
      </c>
      <c r="F128" s="7">
        <v>1</v>
      </c>
      <c r="G128" s="8"/>
      <c r="H128" s="8">
        <f t="shared" si="2"/>
        <v>0</v>
      </c>
    </row>
    <row r="129" spans="1:8" ht="15.6">
      <c r="A129" s="17" t="s">
        <v>266</v>
      </c>
      <c r="B129" s="19" t="s">
        <v>264</v>
      </c>
      <c r="C129" s="9" t="s">
        <v>267</v>
      </c>
      <c r="D129" s="12" t="s">
        <v>57</v>
      </c>
      <c r="E129" s="20">
        <v>20</v>
      </c>
      <c r="F129" s="7">
        <v>1</v>
      </c>
      <c r="G129" s="8"/>
      <c r="H129" s="8">
        <f t="shared" si="2"/>
        <v>0</v>
      </c>
    </row>
    <row r="130" spans="1:8" ht="31.2">
      <c r="A130" s="17" t="s">
        <v>268</v>
      </c>
      <c r="B130" s="19" t="s">
        <v>269</v>
      </c>
      <c r="C130" s="9" t="s">
        <v>270</v>
      </c>
      <c r="D130" s="12" t="s">
        <v>57</v>
      </c>
      <c r="E130" s="20">
        <v>120</v>
      </c>
      <c r="F130" s="7">
        <v>1</v>
      </c>
      <c r="G130" s="8"/>
      <c r="H130" s="8">
        <f t="shared" si="2"/>
        <v>0</v>
      </c>
    </row>
    <row r="131" spans="1:8" ht="15.6">
      <c r="A131" s="17" t="s">
        <v>271</v>
      </c>
      <c r="B131" s="19" t="s">
        <v>272</v>
      </c>
      <c r="C131" s="9" t="s">
        <v>273</v>
      </c>
      <c r="D131" s="12" t="s">
        <v>57</v>
      </c>
      <c r="E131" s="20">
        <v>25</v>
      </c>
      <c r="F131" s="7">
        <v>1</v>
      </c>
      <c r="G131" s="8"/>
      <c r="H131" s="8">
        <f t="shared" si="2"/>
        <v>0</v>
      </c>
    </row>
    <row r="132" spans="1:8" ht="15.6">
      <c r="A132" s="17" t="s">
        <v>274</v>
      </c>
      <c r="B132" s="19" t="s">
        <v>272</v>
      </c>
      <c r="C132" s="9" t="s">
        <v>275</v>
      </c>
      <c r="D132" s="12" t="s">
        <v>54</v>
      </c>
      <c r="E132" s="20">
        <v>20</v>
      </c>
      <c r="F132" s="7">
        <v>1</v>
      </c>
      <c r="G132" s="8"/>
      <c r="H132" s="8">
        <f t="shared" si="2"/>
        <v>0</v>
      </c>
    </row>
    <row r="133" spans="1:8" ht="17.399999999999999">
      <c r="A133" s="17" t="s">
        <v>276</v>
      </c>
      <c r="B133" s="19" t="s">
        <v>272</v>
      </c>
      <c r="C133" s="9" t="s">
        <v>277</v>
      </c>
      <c r="D133" s="12" t="s">
        <v>79</v>
      </c>
      <c r="E133" s="20">
        <v>5</v>
      </c>
      <c r="F133" s="7">
        <v>1</v>
      </c>
      <c r="G133" s="8"/>
      <c r="H133" s="8">
        <f t="shared" si="2"/>
        <v>0</v>
      </c>
    </row>
    <row r="134" spans="1:8" ht="17.399999999999999">
      <c r="A134" s="17" t="s">
        <v>278</v>
      </c>
      <c r="B134" s="19" t="s">
        <v>272</v>
      </c>
      <c r="C134" s="9" t="s">
        <v>279</v>
      </c>
      <c r="D134" s="12" t="s">
        <v>79</v>
      </c>
      <c r="E134" s="20">
        <v>10</v>
      </c>
      <c r="F134" s="7">
        <v>1</v>
      </c>
      <c r="G134" s="8"/>
      <c r="H134" s="8">
        <f t="shared" si="2"/>
        <v>0</v>
      </c>
    </row>
    <row r="135" spans="1:8" ht="15.6" customHeight="1">
      <c r="A135" s="49" t="s">
        <v>322</v>
      </c>
      <c r="B135" s="49"/>
      <c r="C135" s="49"/>
      <c r="D135" s="49"/>
      <c r="E135" s="49"/>
      <c r="F135" s="49"/>
      <c r="G135" s="49"/>
      <c r="H135" s="13">
        <f>SUM(H41:H134)</f>
        <v>0</v>
      </c>
    </row>
    <row r="136" spans="1:8" ht="15.6">
      <c r="A136" s="48" t="s">
        <v>81</v>
      </c>
      <c r="B136" s="48"/>
      <c r="C136" s="48"/>
      <c r="D136" s="48"/>
      <c r="E136" s="48"/>
      <c r="F136" s="48"/>
      <c r="G136" s="48"/>
      <c r="H136" s="14">
        <v>3</v>
      </c>
    </row>
    <row r="137" spans="1:8" ht="15.6">
      <c r="A137" s="48" t="s">
        <v>323</v>
      </c>
      <c r="B137" s="48"/>
      <c r="C137" s="48"/>
      <c r="D137" s="48"/>
      <c r="E137" s="48"/>
      <c r="F137" s="48"/>
      <c r="G137" s="48"/>
      <c r="H137" s="13">
        <f>H135*H136</f>
        <v>0</v>
      </c>
    </row>
    <row r="138" spans="1:8" ht="15.6">
      <c r="A138" s="48" t="s">
        <v>280</v>
      </c>
      <c r="B138" s="48"/>
      <c r="C138" s="48"/>
      <c r="D138" s="48"/>
      <c r="E138" s="48"/>
      <c r="F138" s="48"/>
      <c r="G138" s="48"/>
      <c r="H138" s="13">
        <f>ROUND(H137*0.23,2)</f>
        <v>0</v>
      </c>
    </row>
    <row r="139" spans="1:8" ht="15.6" customHeight="1">
      <c r="A139" s="55" t="s">
        <v>325</v>
      </c>
      <c r="B139" s="55"/>
      <c r="C139" s="55"/>
      <c r="D139" s="55"/>
      <c r="E139" s="55"/>
      <c r="F139" s="55"/>
      <c r="G139" s="55"/>
      <c r="H139" s="15">
        <f>H137+H138</f>
        <v>0</v>
      </c>
    </row>
    <row r="140" spans="1:8" ht="15" thickBot="1"/>
    <row r="141" spans="1:8" ht="16.2" customHeight="1" thickBot="1">
      <c r="A141" s="57" t="s">
        <v>326</v>
      </c>
      <c r="B141" s="58"/>
      <c r="C141" s="58"/>
      <c r="D141" s="58"/>
      <c r="E141" s="58"/>
      <c r="F141" s="58"/>
      <c r="G141" s="58"/>
      <c r="H141" s="28">
        <f>H36+H139</f>
        <v>0</v>
      </c>
    </row>
  </sheetData>
  <mergeCells count="15">
    <mergeCell ref="A36:G36"/>
    <mergeCell ref="A37:E37"/>
    <mergeCell ref="A141:G141"/>
    <mergeCell ref="A135:G135"/>
    <mergeCell ref="A136:G136"/>
    <mergeCell ref="A137:G137"/>
    <mergeCell ref="A138:G138"/>
    <mergeCell ref="A139:G139"/>
    <mergeCell ref="A35:G35"/>
    <mergeCell ref="A32:G32"/>
    <mergeCell ref="A33:G33"/>
    <mergeCell ref="A34:G34"/>
    <mergeCell ref="A1:H1"/>
    <mergeCell ref="A2:H2"/>
    <mergeCell ref="D3:H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E3951-2713-4E20-B2B0-87F423999155}">
  <sheetPr>
    <pageSetUpPr fitToPage="1"/>
  </sheetPr>
  <dimension ref="A1:H38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25</v>
      </c>
      <c r="B3" s="32"/>
      <c r="C3" s="32"/>
      <c r="D3" s="68" t="s">
        <v>26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21418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23000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11300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10000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110.038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50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450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1100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5700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3500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25000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13100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22500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100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50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3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100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5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998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5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5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10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8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8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8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8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8" ht="15" thickBot="1">
      <c r="A37" s="56"/>
      <c r="B37" s="56"/>
      <c r="C37" s="56"/>
      <c r="D37" s="56"/>
      <c r="E37" s="56"/>
      <c r="F37" s="16"/>
      <c r="G37" s="16"/>
      <c r="H37" s="16"/>
    </row>
    <row r="38" spans="1:8" ht="16.2" thickBot="1">
      <c r="A38" s="57" t="s">
        <v>326</v>
      </c>
      <c r="B38" s="58"/>
      <c r="C38" s="58"/>
      <c r="D38" s="58"/>
      <c r="E38" s="58"/>
      <c r="F38" s="58"/>
      <c r="G38" s="58"/>
      <c r="H38" s="28">
        <f>H36</f>
        <v>0</v>
      </c>
    </row>
  </sheetData>
  <mergeCells count="10">
    <mergeCell ref="A37:E37"/>
    <mergeCell ref="A38:G38"/>
    <mergeCell ref="A32:G32"/>
    <mergeCell ref="A33:G33"/>
    <mergeCell ref="A34:G34"/>
    <mergeCell ref="A1:H1"/>
    <mergeCell ref="A2:H2"/>
    <mergeCell ref="D3:H3"/>
    <mergeCell ref="A35:G35"/>
    <mergeCell ref="A36:G3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BD3AB-FD7E-45E3-B443-647924AB908C}">
  <sheetPr>
    <pageSetUpPr fitToPage="1"/>
  </sheetPr>
  <dimension ref="A1:H38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285</v>
      </c>
      <c r="B3" s="32"/>
      <c r="C3" s="32"/>
      <c r="D3" s="68" t="s">
        <v>27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40014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55000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12000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19000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115.901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150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600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1500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3000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3500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500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30000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22000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95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149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2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1600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10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60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5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5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5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8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8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8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8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8" ht="15" thickBot="1">
      <c r="A37" s="56"/>
      <c r="B37" s="56"/>
      <c r="C37" s="56"/>
      <c r="D37" s="56"/>
      <c r="E37" s="56"/>
      <c r="F37" s="16"/>
      <c r="G37" s="16"/>
      <c r="H37" s="16"/>
    </row>
    <row r="38" spans="1:8" ht="16.2" thickBot="1">
      <c r="A38" s="57" t="s">
        <v>326</v>
      </c>
      <c r="B38" s="58"/>
      <c r="C38" s="58"/>
      <c r="D38" s="58"/>
      <c r="E38" s="58"/>
      <c r="F38" s="58"/>
      <c r="G38" s="58"/>
      <c r="H38" s="28">
        <f>H36</f>
        <v>0</v>
      </c>
    </row>
  </sheetData>
  <mergeCells count="10">
    <mergeCell ref="A37:E37"/>
    <mergeCell ref="A38:G38"/>
    <mergeCell ref="A32:G32"/>
    <mergeCell ref="A33:G33"/>
    <mergeCell ref="A34:G34"/>
    <mergeCell ref="A1:H1"/>
    <mergeCell ref="A2:H2"/>
    <mergeCell ref="D3:H3"/>
    <mergeCell ref="A35:G35"/>
    <mergeCell ref="A36:G3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FCD62-C22E-4C48-995C-22C10F8329DE}">
  <sheetPr>
    <pageSetUpPr fitToPage="1"/>
  </sheetPr>
  <dimension ref="A1:K141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286</v>
      </c>
      <c r="B3" s="32"/>
      <c r="C3" s="32"/>
      <c r="D3" s="68" t="s">
        <v>28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20000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27500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8000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13000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113.126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100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350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150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1800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1801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0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20000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8000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167.97789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90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2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800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5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>
        <v>100</v>
      </c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150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3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3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4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11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11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11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11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11">
      <c r="A37" s="56"/>
      <c r="B37" s="56"/>
      <c r="C37" s="56"/>
      <c r="D37" s="56"/>
      <c r="E37" s="56"/>
      <c r="F37" s="16"/>
      <c r="G37" s="16"/>
      <c r="H37" s="16"/>
    </row>
    <row r="38" spans="1:11" ht="50.4">
      <c r="A38" s="1" t="s">
        <v>30</v>
      </c>
      <c r="B38" s="1" t="s">
        <v>31</v>
      </c>
      <c r="C38" s="1" t="s">
        <v>32</v>
      </c>
      <c r="D38" s="1" t="s">
        <v>33</v>
      </c>
      <c r="E38" s="2" t="s">
        <v>34</v>
      </c>
      <c r="F38" s="2" t="s">
        <v>35</v>
      </c>
      <c r="G38" s="2" t="s">
        <v>282</v>
      </c>
      <c r="H38" s="2" t="s">
        <v>36</v>
      </c>
    </row>
    <row r="39" spans="1:11">
      <c r="A39" s="3" t="s">
        <v>37</v>
      </c>
      <c r="B39" s="3" t="s">
        <v>38</v>
      </c>
      <c r="C39" s="3" t="s">
        <v>39</v>
      </c>
      <c r="D39" s="3" t="s">
        <v>40</v>
      </c>
      <c r="E39" s="3" t="s">
        <v>41</v>
      </c>
      <c r="F39" s="3" t="s">
        <v>42</v>
      </c>
      <c r="G39" s="3" t="s">
        <v>43</v>
      </c>
      <c r="H39" s="4" t="s">
        <v>44</v>
      </c>
    </row>
    <row r="40" spans="1:11" ht="15.6">
      <c r="A40" s="47" t="s">
        <v>333</v>
      </c>
      <c r="B40" s="34"/>
      <c r="C40" s="33" t="s">
        <v>82</v>
      </c>
      <c r="D40" s="33"/>
      <c r="E40" s="33"/>
      <c r="F40" s="33"/>
      <c r="G40" s="33"/>
      <c r="H40" s="33"/>
      <c r="K40" s="39"/>
    </row>
    <row r="41" spans="1:11" ht="31.2">
      <c r="A41" s="17" t="s">
        <v>83</v>
      </c>
      <c r="B41" s="17" t="s">
        <v>84</v>
      </c>
      <c r="C41" s="9" t="s">
        <v>85</v>
      </c>
      <c r="D41" s="5" t="s">
        <v>79</v>
      </c>
      <c r="E41" s="20">
        <v>190</v>
      </c>
      <c r="F41" s="7">
        <v>1</v>
      </c>
      <c r="G41" s="8"/>
      <c r="H41" s="8">
        <f>ROUND(E41*F41*G41,2)</f>
        <v>0</v>
      </c>
      <c r="K41" s="39"/>
    </row>
    <row r="42" spans="1:11" ht="31.2">
      <c r="A42" s="17" t="s">
        <v>86</v>
      </c>
      <c r="B42" s="17" t="s">
        <v>84</v>
      </c>
      <c r="C42" s="9" t="s">
        <v>87</v>
      </c>
      <c r="D42" s="5" t="s">
        <v>79</v>
      </c>
      <c r="E42" s="20">
        <v>280</v>
      </c>
      <c r="F42" s="7">
        <v>1</v>
      </c>
      <c r="G42" s="8"/>
      <c r="H42" s="8">
        <f t="shared" ref="H42:H105" si="1">ROUND(E42*F42*G42,2)</f>
        <v>0</v>
      </c>
      <c r="K42" s="39"/>
    </row>
    <row r="43" spans="1:11" ht="31.2">
      <c r="A43" s="17" t="s">
        <v>88</v>
      </c>
      <c r="B43" s="17" t="s">
        <v>84</v>
      </c>
      <c r="C43" s="9" t="s">
        <v>297</v>
      </c>
      <c r="D43" s="5" t="s">
        <v>79</v>
      </c>
      <c r="E43" s="20">
        <v>130</v>
      </c>
      <c r="F43" s="7">
        <v>1</v>
      </c>
      <c r="G43" s="8"/>
      <c r="H43" s="8">
        <f t="shared" si="1"/>
        <v>0</v>
      </c>
    </row>
    <row r="44" spans="1:11" ht="31.2">
      <c r="A44" s="17" t="s">
        <v>90</v>
      </c>
      <c r="B44" s="17" t="s">
        <v>84</v>
      </c>
      <c r="C44" s="9" t="s">
        <v>298</v>
      </c>
      <c r="D44" s="5" t="s">
        <v>79</v>
      </c>
      <c r="E44" s="20">
        <v>260</v>
      </c>
      <c r="F44" s="7">
        <v>1</v>
      </c>
      <c r="G44" s="8"/>
      <c r="H44" s="8">
        <f t="shared" si="1"/>
        <v>0</v>
      </c>
    </row>
    <row r="45" spans="1:11" ht="31.2">
      <c r="A45" s="17" t="s">
        <v>91</v>
      </c>
      <c r="B45" s="18" t="s">
        <v>89</v>
      </c>
      <c r="C45" s="9" t="s">
        <v>289</v>
      </c>
      <c r="D45" s="5" t="s">
        <v>79</v>
      </c>
      <c r="E45" s="20">
        <v>20</v>
      </c>
      <c r="F45" s="7">
        <v>1</v>
      </c>
      <c r="G45" s="8"/>
      <c r="H45" s="8">
        <f t="shared" si="1"/>
        <v>0</v>
      </c>
    </row>
    <row r="46" spans="1:11" ht="46.8">
      <c r="A46" s="17" t="s">
        <v>92</v>
      </c>
      <c r="B46" s="18" t="s">
        <v>89</v>
      </c>
      <c r="C46" s="9" t="s">
        <v>290</v>
      </c>
      <c r="D46" s="5" t="s">
        <v>79</v>
      </c>
      <c r="E46" s="20">
        <v>15</v>
      </c>
      <c r="F46" s="7">
        <v>1</v>
      </c>
      <c r="G46" s="8"/>
      <c r="H46" s="8">
        <f t="shared" si="1"/>
        <v>0</v>
      </c>
    </row>
    <row r="47" spans="1:11" ht="31.2">
      <c r="A47" s="17" t="s">
        <v>95</v>
      </c>
      <c r="B47" s="18" t="s">
        <v>89</v>
      </c>
      <c r="C47" s="9" t="s">
        <v>291</v>
      </c>
      <c r="D47" s="5" t="s">
        <v>79</v>
      </c>
      <c r="E47" s="20">
        <v>10</v>
      </c>
      <c r="F47" s="7">
        <v>1</v>
      </c>
      <c r="G47" s="8"/>
      <c r="H47" s="8">
        <f t="shared" si="1"/>
        <v>0</v>
      </c>
    </row>
    <row r="48" spans="1:11" ht="31.2">
      <c r="A48" s="17" t="s">
        <v>97</v>
      </c>
      <c r="B48" s="18" t="s">
        <v>93</v>
      </c>
      <c r="C48" s="9" t="s">
        <v>94</v>
      </c>
      <c r="D48" s="5" t="s">
        <v>79</v>
      </c>
      <c r="E48" s="20">
        <v>125</v>
      </c>
      <c r="F48" s="7">
        <v>1</v>
      </c>
      <c r="G48" s="8"/>
      <c r="H48" s="8">
        <f t="shared" si="1"/>
        <v>0</v>
      </c>
    </row>
    <row r="49" spans="1:8" ht="17.399999999999999">
      <c r="A49" s="17" t="s">
        <v>100</v>
      </c>
      <c r="B49" s="19" t="s">
        <v>89</v>
      </c>
      <c r="C49" s="9" t="s">
        <v>96</v>
      </c>
      <c r="D49" s="12" t="s">
        <v>79</v>
      </c>
      <c r="E49" s="20">
        <v>45</v>
      </c>
      <c r="F49" s="7">
        <v>1</v>
      </c>
      <c r="G49" s="8"/>
      <c r="H49" s="8">
        <f t="shared" si="1"/>
        <v>0</v>
      </c>
    </row>
    <row r="50" spans="1:8" ht="17.399999999999999">
      <c r="A50" s="17" t="s">
        <v>102</v>
      </c>
      <c r="B50" s="17" t="s">
        <v>98</v>
      </c>
      <c r="C50" s="9" t="s">
        <v>99</v>
      </c>
      <c r="D50" s="5" t="s">
        <v>79</v>
      </c>
      <c r="E50" s="20">
        <v>40</v>
      </c>
      <c r="F50" s="7">
        <v>1</v>
      </c>
      <c r="G50" s="8"/>
      <c r="H50" s="8">
        <f t="shared" si="1"/>
        <v>0</v>
      </c>
    </row>
    <row r="51" spans="1:8" ht="17.399999999999999">
      <c r="A51" s="17" t="s">
        <v>104</v>
      </c>
      <c r="B51" s="17" t="s">
        <v>98</v>
      </c>
      <c r="C51" s="9" t="s">
        <v>101</v>
      </c>
      <c r="D51" s="5" t="s">
        <v>79</v>
      </c>
      <c r="E51" s="20">
        <v>80</v>
      </c>
      <c r="F51" s="7">
        <v>1</v>
      </c>
      <c r="G51" s="8"/>
      <c r="H51" s="8">
        <f t="shared" si="1"/>
        <v>0</v>
      </c>
    </row>
    <row r="52" spans="1:8" ht="31.2">
      <c r="A52" s="17" t="s">
        <v>106</v>
      </c>
      <c r="B52" s="18" t="s">
        <v>93</v>
      </c>
      <c r="C52" s="9" t="s">
        <v>288</v>
      </c>
      <c r="D52" s="12" t="s">
        <v>79</v>
      </c>
      <c r="E52" s="20">
        <v>175</v>
      </c>
      <c r="F52" s="7">
        <v>1</v>
      </c>
      <c r="G52" s="8"/>
      <c r="H52" s="8">
        <f t="shared" si="1"/>
        <v>0</v>
      </c>
    </row>
    <row r="53" spans="1:8" ht="31.2">
      <c r="A53" s="17" t="s">
        <v>107</v>
      </c>
      <c r="B53" s="18" t="s">
        <v>93</v>
      </c>
      <c r="C53" s="9" t="s">
        <v>105</v>
      </c>
      <c r="D53" s="12" t="s">
        <v>79</v>
      </c>
      <c r="E53" s="20">
        <v>400</v>
      </c>
      <c r="F53" s="7">
        <v>1</v>
      </c>
      <c r="G53" s="8"/>
      <c r="H53" s="8">
        <f t="shared" si="1"/>
        <v>0</v>
      </c>
    </row>
    <row r="54" spans="1:8" ht="17.399999999999999">
      <c r="A54" s="17" t="s">
        <v>109</v>
      </c>
      <c r="B54" s="18" t="s">
        <v>93</v>
      </c>
      <c r="C54" s="9" t="s">
        <v>103</v>
      </c>
      <c r="D54" s="12" t="s">
        <v>79</v>
      </c>
      <c r="E54" s="20">
        <v>105</v>
      </c>
      <c r="F54" s="7">
        <v>1</v>
      </c>
      <c r="G54" s="8"/>
      <c r="H54" s="8">
        <f t="shared" si="1"/>
        <v>0</v>
      </c>
    </row>
    <row r="55" spans="1:8" ht="17.399999999999999">
      <c r="A55" s="17" t="s">
        <v>112</v>
      </c>
      <c r="B55" s="18" t="s">
        <v>93</v>
      </c>
      <c r="C55" s="9" t="s">
        <v>108</v>
      </c>
      <c r="D55" s="12" t="s">
        <v>79</v>
      </c>
      <c r="E55" s="20">
        <v>200</v>
      </c>
      <c r="F55" s="7">
        <v>1</v>
      </c>
      <c r="G55" s="8"/>
      <c r="H55" s="8">
        <f t="shared" si="1"/>
        <v>0</v>
      </c>
    </row>
    <row r="56" spans="1:8" ht="31.2">
      <c r="A56" s="17" t="s">
        <v>114</v>
      </c>
      <c r="B56" s="19" t="s">
        <v>110</v>
      </c>
      <c r="C56" s="9" t="s">
        <v>111</v>
      </c>
      <c r="D56" s="12" t="s">
        <v>79</v>
      </c>
      <c r="E56" s="20">
        <v>65</v>
      </c>
      <c r="F56" s="7">
        <v>1</v>
      </c>
      <c r="G56" s="8"/>
      <c r="H56" s="8">
        <f t="shared" si="1"/>
        <v>0</v>
      </c>
    </row>
    <row r="57" spans="1:8" ht="31.2">
      <c r="A57" s="17" t="s">
        <v>117</v>
      </c>
      <c r="B57" s="19" t="s">
        <v>110</v>
      </c>
      <c r="C57" s="9" t="s">
        <v>113</v>
      </c>
      <c r="D57" s="12" t="s">
        <v>79</v>
      </c>
      <c r="E57" s="20">
        <v>425</v>
      </c>
      <c r="F57" s="7">
        <v>1</v>
      </c>
      <c r="G57" s="8"/>
      <c r="H57" s="8">
        <f t="shared" si="1"/>
        <v>0</v>
      </c>
    </row>
    <row r="58" spans="1:8" ht="17.399999999999999">
      <c r="A58" s="17" t="s">
        <v>121</v>
      </c>
      <c r="B58" s="17" t="s">
        <v>115</v>
      </c>
      <c r="C58" s="9" t="s">
        <v>116</v>
      </c>
      <c r="D58" s="12" t="s">
        <v>79</v>
      </c>
      <c r="E58" s="20">
        <v>185</v>
      </c>
      <c r="F58" s="7">
        <v>1</v>
      </c>
      <c r="G58" s="8"/>
      <c r="H58" s="8">
        <f t="shared" si="1"/>
        <v>0</v>
      </c>
    </row>
    <row r="59" spans="1:8" ht="31.2">
      <c r="A59" s="17" t="s">
        <v>124</v>
      </c>
      <c r="B59" s="17" t="s">
        <v>118</v>
      </c>
      <c r="C59" s="9" t="s">
        <v>119</v>
      </c>
      <c r="D59" s="12" t="s">
        <v>120</v>
      </c>
      <c r="E59" s="20">
        <v>30</v>
      </c>
      <c r="F59" s="7">
        <v>1</v>
      </c>
      <c r="G59" s="8"/>
      <c r="H59" s="8">
        <f t="shared" si="1"/>
        <v>0</v>
      </c>
    </row>
    <row r="60" spans="1:8" ht="17.399999999999999">
      <c r="A60" s="17" t="s">
        <v>127</v>
      </c>
      <c r="B60" s="21" t="s">
        <v>122</v>
      </c>
      <c r="C60" s="9" t="s">
        <v>123</v>
      </c>
      <c r="D60" s="10" t="s">
        <v>79</v>
      </c>
      <c r="E60" s="20">
        <v>120</v>
      </c>
      <c r="F60" s="7">
        <v>1</v>
      </c>
      <c r="G60" s="8"/>
      <c r="H60" s="8">
        <f t="shared" si="1"/>
        <v>0</v>
      </c>
    </row>
    <row r="61" spans="1:8" ht="17.399999999999999">
      <c r="A61" s="17" t="s">
        <v>130</v>
      </c>
      <c r="B61" s="21" t="s">
        <v>125</v>
      </c>
      <c r="C61" s="9" t="s">
        <v>126</v>
      </c>
      <c r="D61" s="10" t="s">
        <v>120</v>
      </c>
      <c r="E61" s="20">
        <v>30</v>
      </c>
      <c r="F61" s="7">
        <v>1</v>
      </c>
      <c r="G61" s="8"/>
      <c r="H61" s="8">
        <f t="shared" si="1"/>
        <v>0</v>
      </c>
    </row>
    <row r="62" spans="1:8" ht="17.399999999999999">
      <c r="A62" s="17" t="s">
        <v>132</v>
      </c>
      <c r="B62" s="17" t="s">
        <v>128</v>
      </c>
      <c r="C62" s="22" t="s">
        <v>129</v>
      </c>
      <c r="D62" s="12" t="s">
        <v>120</v>
      </c>
      <c r="E62" s="20">
        <v>8</v>
      </c>
      <c r="F62" s="7">
        <v>1</v>
      </c>
      <c r="G62" s="8"/>
      <c r="H62" s="8">
        <f t="shared" si="1"/>
        <v>0</v>
      </c>
    </row>
    <row r="63" spans="1:8" ht="33">
      <c r="A63" s="17" t="s">
        <v>134</v>
      </c>
      <c r="B63" s="17" t="s">
        <v>128</v>
      </c>
      <c r="C63" s="22" t="s">
        <v>131</v>
      </c>
      <c r="D63" s="12" t="s">
        <v>120</v>
      </c>
      <c r="E63" s="20">
        <v>8</v>
      </c>
      <c r="F63" s="7">
        <v>1</v>
      </c>
      <c r="G63" s="8"/>
      <c r="H63" s="8">
        <f t="shared" si="1"/>
        <v>0</v>
      </c>
    </row>
    <row r="64" spans="1:8" ht="17.399999999999999">
      <c r="A64" s="17" t="s">
        <v>137</v>
      </c>
      <c r="B64" s="17" t="s">
        <v>128</v>
      </c>
      <c r="C64" s="22" t="s">
        <v>133</v>
      </c>
      <c r="D64" s="12" t="s">
        <v>79</v>
      </c>
      <c r="E64" s="20">
        <v>15</v>
      </c>
      <c r="F64" s="7">
        <v>1</v>
      </c>
      <c r="G64" s="8"/>
      <c r="H64" s="8">
        <f t="shared" si="1"/>
        <v>0</v>
      </c>
    </row>
    <row r="65" spans="1:8" ht="17.399999999999999">
      <c r="A65" s="17" t="s">
        <v>138</v>
      </c>
      <c r="B65" s="17" t="s">
        <v>128</v>
      </c>
      <c r="C65" s="22" t="s">
        <v>135</v>
      </c>
      <c r="D65" s="12" t="s">
        <v>136</v>
      </c>
      <c r="E65" s="20">
        <v>8</v>
      </c>
      <c r="F65" s="7">
        <v>1</v>
      </c>
      <c r="G65" s="8"/>
      <c r="H65" s="8">
        <f t="shared" si="1"/>
        <v>0</v>
      </c>
    </row>
    <row r="66" spans="1:8" ht="17.399999999999999">
      <c r="A66" s="17" t="s">
        <v>139</v>
      </c>
      <c r="B66" s="17" t="s">
        <v>118</v>
      </c>
      <c r="C66" s="22" t="s">
        <v>299</v>
      </c>
      <c r="D66" s="12" t="s">
        <v>120</v>
      </c>
      <c r="E66" s="20">
        <v>35</v>
      </c>
      <c r="F66" s="7">
        <v>1</v>
      </c>
      <c r="G66" s="8"/>
      <c r="H66" s="8">
        <f t="shared" si="1"/>
        <v>0</v>
      </c>
    </row>
    <row r="67" spans="1:8" ht="17.399999999999999">
      <c r="A67" s="17" t="s">
        <v>142</v>
      </c>
      <c r="B67" s="17" t="s">
        <v>118</v>
      </c>
      <c r="C67" s="22" t="s">
        <v>300</v>
      </c>
      <c r="D67" s="12" t="s">
        <v>120</v>
      </c>
      <c r="E67" s="20">
        <v>12</v>
      </c>
      <c r="F67" s="7">
        <v>1</v>
      </c>
      <c r="G67" s="8"/>
      <c r="H67" s="8">
        <f t="shared" si="1"/>
        <v>0</v>
      </c>
    </row>
    <row r="68" spans="1:8" ht="31.2">
      <c r="A68" s="17" t="s">
        <v>145</v>
      </c>
      <c r="B68" s="21" t="s">
        <v>140</v>
      </c>
      <c r="C68" s="9" t="s">
        <v>141</v>
      </c>
      <c r="D68" s="10" t="s">
        <v>79</v>
      </c>
      <c r="E68" s="20">
        <v>20</v>
      </c>
      <c r="F68" s="7">
        <v>1</v>
      </c>
      <c r="G68" s="8"/>
      <c r="H68" s="8">
        <f t="shared" si="1"/>
        <v>0</v>
      </c>
    </row>
    <row r="69" spans="1:8" ht="17.399999999999999">
      <c r="A69" s="17" t="s">
        <v>147</v>
      </c>
      <c r="B69" s="21" t="s">
        <v>143</v>
      </c>
      <c r="C69" s="9" t="s">
        <v>144</v>
      </c>
      <c r="D69" s="10" t="s">
        <v>120</v>
      </c>
      <c r="E69" s="20">
        <v>10</v>
      </c>
      <c r="F69" s="7">
        <v>1</v>
      </c>
      <c r="G69" s="8"/>
      <c r="H69" s="8">
        <f t="shared" si="1"/>
        <v>0</v>
      </c>
    </row>
    <row r="70" spans="1:8" ht="15.6">
      <c r="A70" s="17" t="s">
        <v>150</v>
      </c>
      <c r="B70" s="21" t="s">
        <v>146</v>
      </c>
      <c r="C70" s="9" t="s">
        <v>329</v>
      </c>
      <c r="D70" s="10" t="s">
        <v>57</v>
      </c>
      <c r="E70" s="20">
        <v>15</v>
      </c>
      <c r="F70" s="7">
        <v>1</v>
      </c>
      <c r="G70" s="8"/>
      <c r="H70" s="8">
        <f t="shared" si="1"/>
        <v>0</v>
      </c>
    </row>
    <row r="71" spans="1:8" ht="15.6">
      <c r="A71" s="17" t="s">
        <v>312</v>
      </c>
      <c r="B71" s="21" t="s">
        <v>148</v>
      </c>
      <c r="C71" s="9" t="s">
        <v>149</v>
      </c>
      <c r="D71" s="10" t="s">
        <v>57</v>
      </c>
      <c r="E71" s="20">
        <v>70</v>
      </c>
      <c r="F71" s="7">
        <v>1</v>
      </c>
      <c r="G71" s="8"/>
      <c r="H71" s="8">
        <f t="shared" si="1"/>
        <v>0</v>
      </c>
    </row>
    <row r="72" spans="1:8" ht="15.6">
      <c r="A72" s="17" t="s">
        <v>152</v>
      </c>
      <c r="B72" s="18" t="s">
        <v>155</v>
      </c>
      <c r="C72" s="25" t="s">
        <v>156</v>
      </c>
      <c r="D72" s="10" t="s">
        <v>57</v>
      </c>
      <c r="E72" s="20">
        <v>15</v>
      </c>
      <c r="F72" s="7">
        <v>1</v>
      </c>
      <c r="G72" s="8"/>
      <c r="H72" s="8">
        <f t="shared" si="1"/>
        <v>0</v>
      </c>
    </row>
    <row r="73" spans="1:8" ht="17.399999999999999">
      <c r="A73" s="17" t="s">
        <v>313</v>
      </c>
      <c r="B73" s="18" t="s">
        <v>158</v>
      </c>
      <c r="C73" s="9" t="s">
        <v>159</v>
      </c>
      <c r="D73" s="12" t="s">
        <v>79</v>
      </c>
      <c r="E73" s="20">
        <v>40</v>
      </c>
      <c r="F73" s="7">
        <v>1</v>
      </c>
      <c r="G73" s="8"/>
      <c r="H73" s="8">
        <f t="shared" si="1"/>
        <v>0</v>
      </c>
    </row>
    <row r="74" spans="1:8" ht="17.399999999999999">
      <c r="A74" s="17" t="s">
        <v>154</v>
      </c>
      <c r="B74" s="18" t="s">
        <v>158</v>
      </c>
      <c r="C74" s="25" t="s">
        <v>161</v>
      </c>
      <c r="D74" s="10" t="s">
        <v>79</v>
      </c>
      <c r="E74" s="20">
        <v>20</v>
      </c>
      <c r="F74" s="7">
        <v>1</v>
      </c>
      <c r="G74" s="8"/>
      <c r="H74" s="8">
        <f t="shared" si="1"/>
        <v>0</v>
      </c>
    </row>
    <row r="75" spans="1:8" ht="15.6">
      <c r="A75" s="17" t="s">
        <v>157</v>
      </c>
      <c r="B75" s="18" t="s">
        <v>163</v>
      </c>
      <c r="C75" s="25" t="s">
        <v>164</v>
      </c>
      <c r="D75" s="10" t="s">
        <v>57</v>
      </c>
      <c r="E75" s="20">
        <v>5</v>
      </c>
      <c r="F75" s="7">
        <v>1</v>
      </c>
      <c r="G75" s="8"/>
      <c r="H75" s="8">
        <f t="shared" si="1"/>
        <v>0</v>
      </c>
    </row>
    <row r="76" spans="1:8" ht="15.6">
      <c r="A76" s="17" t="s">
        <v>160</v>
      </c>
      <c r="B76" s="18" t="s">
        <v>163</v>
      </c>
      <c r="C76" s="25" t="s">
        <v>166</v>
      </c>
      <c r="D76" s="10" t="s">
        <v>57</v>
      </c>
      <c r="E76" s="20">
        <v>5</v>
      </c>
      <c r="F76" s="7">
        <v>1</v>
      </c>
      <c r="G76" s="8"/>
      <c r="H76" s="8">
        <f t="shared" si="1"/>
        <v>0</v>
      </c>
    </row>
    <row r="77" spans="1:8" ht="17.399999999999999">
      <c r="A77" s="17" t="s">
        <v>162</v>
      </c>
      <c r="B77" s="18" t="s">
        <v>168</v>
      </c>
      <c r="C77" s="25" t="s">
        <v>169</v>
      </c>
      <c r="D77" s="10" t="s">
        <v>79</v>
      </c>
      <c r="E77" s="20">
        <v>10</v>
      </c>
      <c r="F77" s="7">
        <v>1</v>
      </c>
      <c r="G77" s="8"/>
      <c r="H77" s="8">
        <f t="shared" si="1"/>
        <v>0</v>
      </c>
    </row>
    <row r="78" spans="1:8" ht="15.6">
      <c r="A78" s="17" t="s">
        <v>165</v>
      </c>
      <c r="B78" s="18" t="s">
        <v>205</v>
      </c>
      <c r="C78" s="23" t="s">
        <v>331</v>
      </c>
      <c r="D78" s="10" t="s">
        <v>57</v>
      </c>
      <c r="E78" s="20">
        <v>15</v>
      </c>
      <c r="F78" s="7">
        <v>1</v>
      </c>
      <c r="G78" s="8"/>
      <c r="H78" s="8">
        <f t="shared" si="1"/>
        <v>0</v>
      </c>
    </row>
    <row r="79" spans="1:8" ht="15.6">
      <c r="A79" s="17" t="s">
        <v>167</v>
      </c>
      <c r="B79" s="18" t="s">
        <v>155</v>
      </c>
      <c r="C79" s="25" t="s">
        <v>172</v>
      </c>
      <c r="D79" s="10" t="s">
        <v>57</v>
      </c>
      <c r="E79" s="20">
        <v>15</v>
      </c>
      <c r="F79" s="7">
        <v>1</v>
      </c>
      <c r="G79" s="8"/>
      <c r="H79" s="8">
        <f t="shared" si="1"/>
        <v>0</v>
      </c>
    </row>
    <row r="80" spans="1:8" ht="15.6">
      <c r="A80" s="17" t="s">
        <v>170</v>
      </c>
      <c r="B80" s="18" t="s">
        <v>178</v>
      </c>
      <c r="C80" s="23" t="s">
        <v>174</v>
      </c>
      <c r="D80" s="24" t="s">
        <v>57</v>
      </c>
      <c r="E80" s="20">
        <v>15</v>
      </c>
      <c r="F80" s="7">
        <v>1</v>
      </c>
      <c r="G80" s="8"/>
      <c r="H80" s="8">
        <f t="shared" si="1"/>
        <v>0</v>
      </c>
    </row>
    <row r="81" spans="1:8" ht="15.6">
      <c r="A81" s="17" t="s">
        <v>171</v>
      </c>
      <c r="B81" s="18" t="s">
        <v>178</v>
      </c>
      <c r="C81" s="23" t="s">
        <v>176</v>
      </c>
      <c r="D81" s="24" t="s">
        <v>57</v>
      </c>
      <c r="E81" s="20">
        <v>15</v>
      </c>
      <c r="F81" s="7">
        <v>1</v>
      </c>
      <c r="G81" s="8"/>
      <c r="H81" s="8">
        <f t="shared" si="1"/>
        <v>0</v>
      </c>
    </row>
    <row r="82" spans="1:8" ht="17.399999999999999">
      <c r="A82" s="17" t="s">
        <v>173</v>
      </c>
      <c r="B82" s="18" t="s">
        <v>178</v>
      </c>
      <c r="C82" s="25" t="s">
        <v>179</v>
      </c>
      <c r="D82" s="10" t="s">
        <v>120</v>
      </c>
      <c r="E82" s="20">
        <v>5</v>
      </c>
      <c r="F82" s="7">
        <v>1</v>
      </c>
      <c r="G82" s="8"/>
      <c r="H82" s="8">
        <f t="shared" si="1"/>
        <v>0</v>
      </c>
    </row>
    <row r="83" spans="1:8" ht="15.6">
      <c r="A83" s="17" t="s">
        <v>175</v>
      </c>
      <c r="B83" s="41" t="s">
        <v>181</v>
      </c>
      <c r="C83" s="23" t="s">
        <v>182</v>
      </c>
      <c r="D83" s="24" t="s">
        <v>57</v>
      </c>
      <c r="E83" s="20">
        <v>10</v>
      </c>
      <c r="F83" s="7">
        <v>1</v>
      </c>
      <c r="G83" s="8"/>
      <c r="H83" s="8">
        <f t="shared" si="1"/>
        <v>0</v>
      </c>
    </row>
    <row r="84" spans="1:8" ht="15.6">
      <c r="A84" s="17" t="s">
        <v>177</v>
      </c>
      <c r="B84" s="41" t="s">
        <v>181</v>
      </c>
      <c r="C84" s="23" t="s">
        <v>184</v>
      </c>
      <c r="D84" s="24" t="s">
        <v>57</v>
      </c>
      <c r="E84" s="20">
        <v>5</v>
      </c>
      <c r="F84" s="7">
        <v>1</v>
      </c>
      <c r="G84" s="8"/>
      <c r="H84" s="8">
        <f t="shared" si="1"/>
        <v>0</v>
      </c>
    </row>
    <row r="85" spans="1:8" ht="15.6">
      <c r="A85" s="17" t="s">
        <v>180</v>
      </c>
      <c r="B85" s="18" t="s">
        <v>186</v>
      </c>
      <c r="C85" s="25" t="s">
        <v>187</v>
      </c>
      <c r="D85" s="10" t="s">
        <v>54</v>
      </c>
      <c r="E85" s="20">
        <v>3</v>
      </c>
      <c r="F85" s="7">
        <v>1</v>
      </c>
      <c r="G85" s="8"/>
      <c r="H85" s="8">
        <f t="shared" si="1"/>
        <v>0</v>
      </c>
    </row>
    <row r="86" spans="1:8" ht="15.6">
      <c r="A86" s="17" t="s">
        <v>183</v>
      </c>
      <c r="B86" s="18" t="s">
        <v>186</v>
      </c>
      <c r="C86" s="25" t="s">
        <v>189</v>
      </c>
      <c r="D86" s="10" t="s">
        <v>54</v>
      </c>
      <c r="E86" s="20">
        <v>3</v>
      </c>
      <c r="F86" s="7">
        <v>1</v>
      </c>
      <c r="G86" s="8"/>
      <c r="H86" s="8">
        <f t="shared" si="1"/>
        <v>0</v>
      </c>
    </row>
    <row r="87" spans="1:8" ht="15.6">
      <c r="A87" s="17" t="s">
        <v>185</v>
      </c>
      <c r="B87" s="18" t="s">
        <v>186</v>
      </c>
      <c r="C87" s="25" t="s">
        <v>191</v>
      </c>
      <c r="D87" s="10" t="s">
        <v>54</v>
      </c>
      <c r="E87" s="20">
        <v>3</v>
      </c>
      <c r="F87" s="7">
        <v>1</v>
      </c>
      <c r="G87" s="8"/>
      <c r="H87" s="8">
        <f t="shared" si="1"/>
        <v>0</v>
      </c>
    </row>
    <row r="88" spans="1:8" ht="31.2">
      <c r="A88" s="17" t="s">
        <v>188</v>
      </c>
      <c r="B88" s="18" t="s">
        <v>193</v>
      </c>
      <c r="C88" s="25" t="s">
        <v>194</v>
      </c>
      <c r="D88" s="10" t="s">
        <v>54</v>
      </c>
      <c r="E88" s="20">
        <v>3</v>
      </c>
      <c r="F88" s="7">
        <v>1</v>
      </c>
      <c r="G88" s="8"/>
      <c r="H88" s="8">
        <f t="shared" si="1"/>
        <v>0</v>
      </c>
    </row>
    <row r="89" spans="1:8" ht="15.6">
      <c r="A89" s="17" t="s">
        <v>190</v>
      </c>
      <c r="B89" s="18" t="s">
        <v>193</v>
      </c>
      <c r="C89" s="25" t="s">
        <v>196</v>
      </c>
      <c r="D89" s="10" t="s">
        <v>54</v>
      </c>
      <c r="E89" s="20">
        <v>3</v>
      </c>
      <c r="F89" s="7">
        <v>1</v>
      </c>
      <c r="G89" s="8"/>
      <c r="H89" s="8">
        <f t="shared" si="1"/>
        <v>0</v>
      </c>
    </row>
    <row r="90" spans="1:8" ht="17.399999999999999">
      <c r="A90" s="17" t="s">
        <v>192</v>
      </c>
      <c r="B90" s="12" t="s">
        <v>198</v>
      </c>
      <c r="C90" s="9" t="s">
        <v>199</v>
      </c>
      <c r="D90" s="12" t="s">
        <v>120</v>
      </c>
      <c r="E90" s="20">
        <v>7</v>
      </c>
      <c r="F90" s="7">
        <v>1</v>
      </c>
      <c r="G90" s="8"/>
      <c r="H90" s="8">
        <f t="shared" si="1"/>
        <v>0</v>
      </c>
    </row>
    <row r="91" spans="1:8" ht="15.6">
      <c r="A91" s="17" t="s">
        <v>195</v>
      </c>
      <c r="B91" s="12" t="s">
        <v>198</v>
      </c>
      <c r="C91" s="9" t="s">
        <v>201</v>
      </c>
      <c r="D91" s="12" t="s">
        <v>57</v>
      </c>
      <c r="E91" s="20">
        <v>10</v>
      </c>
      <c r="F91" s="7">
        <v>1</v>
      </c>
      <c r="G91" s="8"/>
      <c r="H91" s="8">
        <f t="shared" si="1"/>
        <v>0</v>
      </c>
    </row>
    <row r="92" spans="1:8" ht="15.6">
      <c r="A92" s="17" t="s">
        <v>314</v>
      </c>
      <c r="B92" s="12" t="s">
        <v>198</v>
      </c>
      <c r="C92" s="9" t="s">
        <v>203</v>
      </c>
      <c r="D92" s="12" t="s">
        <v>57</v>
      </c>
      <c r="E92" s="20">
        <v>30</v>
      </c>
      <c r="F92" s="7">
        <v>1</v>
      </c>
      <c r="G92" s="8"/>
      <c r="H92" s="8">
        <f t="shared" si="1"/>
        <v>0</v>
      </c>
    </row>
    <row r="93" spans="1:8" ht="15.6">
      <c r="A93" s="17" t="s">
        <v>315</v>
      </c>
      <c r="B93" s="26" t="s">
        <v>205</v>
      </c>
      <c r="C93" s="25" t="s">
        <v>206</v>
      </c>
      <c r="D93" s="10" t="s">
        <v>57</v>
      </c>
      <c r="E93" s="20">
        <v>10</v>
      </c>
      <c r="F93" s="7">
        <v>1</v>
      </c>
      <c r="G93" s="8"/>
      <c r="H93" s="8">
        <f t="shared" si="1"/>
        <v>0</v>
      </c>
    </row>
    <row r="94" spans="1:8" ht="31.2">
      <c r="A94" s="17" t="s">
        <v>316</v>
      </c>
      <c r="B94" s="12" t="s">
        <v>198</v>
      </c>
      <c r="C94" s="9" t="s">
        <v>208</v>
      </c>
      <c r="D94" s="12" t="s">
        <v>57</v>
      </c>
      <c r="E94" s="20">
        <v>30</v>
      </c>
      <c r="F94" s="7">
        <v>1</v>
      </c>
      <c r="G94" s="8"/>
      <c r="H94" s="8">
        <f t="shared" si="1"/>
        <v>0</v>
      </c>
    </row>
    <row r="95" spans="1:8" ht="15.6">
      <c r="A95" s="17" t="s">
        <v>317</v>
      </c>
      <c r="B95" s="26" t="s">
        <v>210</v>
      </c>
      <c r="C95" s="9" t="s">
        <v>211</v>
      </c>
      <c r="D95" s="12" t="s">
        <v>57</v>
      </c>
      <c r="E95" s="20">
        <v>40</v>
      </c>
      <c r="F95" s="7">
        <v>1</v>
      </c>
      <c r="G95" s="8"/>
      <c r="H95" s="8">
        <f t="shared" si="1"/>
        <v>0</v>
      </c>
    </row>
    <row r="96" spans="1:8" ht="31.2">
      <c r="A96" s="17" t="s">
        <v>318</v>
      </c>
      <c r="B96" s="27" t="s">
        <v>213</v>
      </c>
      <c r="C96" s="9" t="s">
        <v>302</v>
      </c>
      <c r="D96" s="12" t="s">
        <v>79</v>
      </c>
      <c r="E96" s="20">
        <v>25</v>
      </c>
      <c r="F96" s="7">
        <v>1</v>
      </c>
      <c r="G96" s="8"/>
      <c r="H96" s="8">
        <f t="shared" si="1"/>
        <v>0</v>
      </c>
    </row>
    <row r="97" spans="1:8" ht="17.399999999999999">
      <c r="A97" s="17" t="s">
        <v>197</v>
      </c>
      <c r="B97" s="26" t="s">
        <v>89</v>
      </c>
      <c r="C97" s="9" t="s">
        <v>301</v>
      </c>
      <c r="D97" s="12" t="s">
        <v>79</v>
      </c>
      <c r="E97" s="20">
        <v>10</v>
      </c>
      <c r="F97" s="7">
        <v>1</v>
      </c>
      <c r="G97" s="8"/>
      <c r="H97" s="8">
        <f t="shared" si="1"/>
        <v>0</v>
      </c>
    </row>
    <row r="98" spans="1:8" ht="17.399999999999999">
      <c r="A98" s="17" t="s">
        <v>200</v>
      </c>
      <c r="B98" s="26" t="s">
        <v>216</v>
      </c>
      <c r="C98" s="9" t="s">
        <v>217</v>
      </c>
      <c r="D98" s="12" t="s">
        <v>79</v>
      </c>
      <c r="E98" s="20">
        <v>10</v>
      </c>
      <c r="F98" s="7">
        <v>1</v>
      </c>
      <c r="G98" s="8"/>
      <c r="H98" s="8">
        <f t="shared" si="1"/>
        <v>0</v>
      </c>
    </row>
    <row r="99" spans="1:8" ht="17.399999999999999">
      <c r="A99" s="17" t="s">
        <v>202</v>
      </c>
      <c r="B99" s="26" t="s">
        <v>89</v>
      </c>
      <c r="C99" s="9" t="s">
        <v>219</v>
      </c>
      <c r="D99" s="12" t="s">
        <v>79</v>
      </c>
      <c r="E99" s="20">
        <v>35</v>
      </c>
      <c r="F99" s="7">
        <v>1</v>
      </c>
      <c r="G99" s="8"/>
      <c r="H99" s="8">
        <f t="shared" si="1"/>
        <v>0</v>
      </c>
    </row>
    <row r="100" spans="1:8" ht="15.6">
      <c r="A100" s="17" t="s">
        <v>204</v>
      </c>
      <c r="B100" s="5" t="s">
        <v>221</v>
      </c>
      <c r="C100" s="9" t="s">
        <v>222</v>
      </c>
      <c r="D100" s="12" t="s">
        <v>57</v>
      </c>
      <c r="E100" s="20">
        <v>20</v>
      </c>
      <c r="F100" s="7">
        <v>1</v>
      </c>
      <c r="G100" s="8"/>
      <c r="H100" s="8">
        <f t="shared" si="1"/>
        <v>0</v>
      </c>
    </row>
    <row r="101" spans="1:8" ht="31.2">
      <c r="A101" s="17" t="s">
        <v>207</v>
      </c>
      <c r="B101" s="21" t="s">
        <v>224</v>
      </c>
      <c r="C101" s="9" t="s">
        <v>225</v>
      </c>
      <c r="D101" s="12" t="s">
        <v>54</v>
      </c>
      <c r="E101" s="20">
        <v>50</v>
      </c>
      <c r="F101" s="7">
        <v>1</v>
      </c>
      <c r="G101" s="8"/>
      <c r="H101" s="8">
        <f t="shared" si="1"/>
        <v>0</v>
      </c>
    </row>
    <row r="102" spans="1:8" ht="31.2">
      <c r="A102" s="17" t="s">
        <v>209</v>
      </c>
      <c r="B102" s="21" t="s">
        <v>224</v>
      </c>
      <c r="C102" s="9" t="s">
        <v>303</v>
      </c>
      <c r="D102" s="12" t="s">
        <v>54</v>
      </c>
      <c r="E102" s="20">
        <v>20</v>
      </c>
      <c r="F102" s="7">
        <v>1</v>
      </c>
      <c r="G102" s="8"/>
      <c r="H102" s="8">
        <f t="shared" si="1"/>
        <v>0</v>
      </c>
    </row>
    <row r="103" spans="1:8" ht="31.2">
      <c r="A103" s="17" t="s">
        <v>212</v>
      </c>
      <c r="B103" s="21" t="s">
        <v>224</v>
      </c>
      <c r="C103" s="9" t="s">
        <v>227</v>
      </c>
      <c r="D103" s="12" t="s">
        <v>54</v>
      </c>
      <c r="E103" s="20">
        <v>60</v>
      </c>
      <c r="F103" s="7">
        <v>1</v>
      </c>
      <c r="G103" s="8"/>
      <c r="H103" s="8">
        <f t="shared" si="1"/>
        <v>0</v>
      </c>
    </row>
    <row r="104" spans="1:8" ht="15.6">
      <c r="A104" s="17" t="s">
        <v>214</v>
      </c>
      <c r="B104" s="21" t="s">
        <v>224</v>
      </c>
      <c r="C104" s="9" t="s">
        <v>229</v>
      </c>
      <c r="D104" s="12" t="s">
        <v>54</v>
      </c>
      <c r="E104" s="20">
        <v>100</v>
      </c>
      <c r="F104" s="7">
        <v>1</v>
      </c>
      <c r="G104" s="8"/>
      <c r="H104" s="8">
        <f t="shared" si="1"/>
        <v>0</v>
      </c>
    </row>
    <row r="105" spans="1:8" ht="33">
      <c r="A105" s="17" t="s">
        <v>215</v>
      </c>
      <c r="B105" s="21" t="s">
        <v>224</v>
      </c>
      <c r="C105" s="9" t="s">
        <v>231</v>
      </c>
      <c r="D105" s="12" t="s">
        <v>54</v>
      </c>
      <c r="E105" s="20">
        <v>5</v>
      </c>
      <c r="F105" s="7">
        <v>1</v>
      </c>
      <c r="G105" s="8"/>
      <c r="H105" s="8">
        <f t="shared" si="1"/>
        <v>0</v>
      </c>
    </row>
    <row r="106" spans="1:8" ht="33">
      <c r="A106" s="17" t="s">
        <v>218</v>
      </c>
      <c r="B106" s="21" t="s">
        <v>224</v>
      </c>
      <c r="C106" s="9" t="s">
        <v>233</v>
      </c>
      <c r="D106" s="12" t="s">
        <v>54</v>
      </c>
      <c r="E106" s="20">
        <v>10</v>
      </c>
      <c r="F106" s="7">
        <v>1</v>
      </c>
      <c r="G106" s="8"/>
      <c r="H106" s="8">
        <f t="shared" ref="H106:H134" si="2">ROUND(E106*F106*G106,2)</f>
        <v>0</v>
      </c>
    </row>
    <row r="107" spans="1:8" ht="33">
      <c r="A107" s="17" t="s">
        <v>220</v>
      </c>
      <c r="B107" s="21" t="s">
        <v>224</v>
      </c>
      <c r="C107" s="9" t="s">
        <v>235</v>
      </c>
      <c r="D107" s="12" t="s">
        <v>54</v>
      </c>
      <c r="E107" s="20">
        <v>5</v>
      </c>
      <c r="F107" s="7">
        <v>1</v>
      </c>
      <c r="G107" s="8"/>
      <c r="H107" s="8">
        <f t="shared" si="2"/>
        <v>0</v>
      </c>
    </row>
    <row r="108" spans="1:8" ht="31.2">
      <c r="A108" s="17" t="s">
        <v>223</v>
      </c>
      <c r="B108" s="21" t="s">
        <v>224</v>
      </c>
      <c r="C108" s="9" t="s">
        <v>237</v>
      </c>
      <c r="D108" s="12" t="s">
        <v>54</v>
      </c>
      <c r="E108" s="20">
        <v>25</v>
      </c>
      <c r="F108" s="7">
        <v>1</v>
      </c>
      <c r="G108" s="8"/>
      <c r="H108" s="8">
        <f t="shared" si="2"/>
        <v>0</v>
      </c>
    </row>
    <row r="109" spans="1:8" ht="31.2">
      <c r="A109" s="17" t="s">
        <v>226</v>
      </c>
      <c r="B109" s="21" t="s">
        <v>224</v>
      </c>
      <c r="C109" s="9" t="s">
        <v>304</v>
      </c>
      <c r="D109" s="12" t="s">
        <v>54</v>
      </c>
      <c r="E109" s="20">
        <v>20</v>
      </c>
      <c r="F109" s="7">
        <v>1</v>
      </c>
      <c r="G109" s="8"/>
      <c r="H109" s="8">
        <f t="shared" si="2"/>
        <v>0</v>
      </c>
    </row>
    <row r="110" spans="1:8" ht="31.2">
      <c r="A110" s="17" t="s">
        <v>228</v>
      </c>
      <c r="B110" s="21" t="s">
        <v>224</v>
      </c>
      <c r="C110" s="9" t="s">
        <v>239</v>
      </c>
      <c r="D110" s="12" t="s">
        <v>54</v>
      </c>
      <c r="E110" s="20">
        <v>5</v>
      </c>
      <c r="F110" s="7">
        <v>1</v>
      </c>
      <c r="G110" s="8"/>
      <c r="H110" s="8">
        <f t="shared" si="2"/>
        <v>0</v>
      </c>
    </row>
    <row r="111" spans="1:8" ht="31.2">
      <c r="A111" s="17" t="s">
        <v>230</v>
      </c>
      <c r="B111" s="21" t="s">
        <v>224</v>
      </c>
      <c r="C111" s="9" t="s">
        <v>305</v>
      </c>
      <c r="D111" s="12" t="s">
        <v>54</v>
      </c>
      <c r="E111" s="20">
        <v>5</v>
      </c>
      <c r="F111" s="7">
        <v>1</v>
      </c>
      <c r="G111" s="8"/>
      <c r="H111" s="8">
        <f t="shared" si="2"/>
        <v>0</v>
      </c>
    </row>
    <row r="112" spans="1:8" ht="31.2">
      <c r="A112" s="17" t="s">
        <v>232</v>
      </c>
      <c r="B112" s="26" t="s">
        <v>224</v>
      </c>
      <c r="C112" s="6" t="s">
        <v>241</v>
      </c>
      <c r="D112" s="5" t="s">
        <v>54</v>
      </c>
      <c r="E112" s="20">
        <v>5</v>
      </c>
      <c r="F112" s="7">
        <v>1</v>
      </c>
      <c r="G112" s="8"/>
      <c r="H112" s="8">
        <f t="shared" si="2"/>
        <v>0</v>
      </c>
    </row>
    <row r="113" spans="1:8" ht="31.2">
      <c r="A113" s="17" t="s">
        <v>234</v>
      </c>
      <c r="B113" s="26" t="s">
        <v>224</v>
      </c>
      <c r="C113" s="6" t="s">
        <v>306</v>
      </c>
      <c r="D113" s="5" t="s">
        <v>54</v>
      </c>
      <c r="E113" s="20">
        <v>5</v>
      </c>
      <c r="F113" s="7">
        <v>1</v>
      </c>
      <c r="G113" s="8"/>
      <c r="H113" s="8">
        <f t="shared" si="2"/>
        <v>0</v>
      </c>
    </row>
    <row r="114" spans="1:8" ht="31.2">
      <c r="A114" s="17" t="s">
        <v>236</v>
      </c>
      <c r="B114" s="26" t="s">
        <v>224</v>
      </c>
      <c r="C114" s="6" t="s">
        <v>243</v>
      </c>
      <c r="D114" s="5" t="s">
        <v>54</v>
      </c>
      <c r="E114" s="20">
        <v>10</v>
      </c>
      <c r="F114" s="7">
        <v>1</v>
      </c>
      <c r="G114" s="8"/>
      <c r="H114" s="8">
        <f t="shared" si="2"/>
        <v>0</v>
      </c>
    </row>
    <row r="115" spans="1:8" ht="15.6">
      <c r="A115" s="17" t="s">
        <v>319</v>
      </c>
      <c r="B115" s="26" t="s">
        <v>224</v>
      </c>
      <c r="C115" s="6" t="s">
        <v>307</v>
      </c>
      <c r="D115" s="5" t="s">
        <v>54</v>
      </c>
      <c r="E115" s="20">
        <v>10</v>
      </c>
      <c r="F115" s="7">
        <v>1</v>
      </c>
      <c r="G115" s="8"/>
      <c r="H115" s="8">
        <f t="shared" si="2"/>
        <v>0</v>
      </c>
    </row>
    <row r="116" spans="1:8" ht="15.6">
      <c r="A116" s="17" t="s">
        <v>238</v>
      </c>
      <c r="B116" s="26" t="s">
        <v>224</v>
      </c>
      <c r="C116" s="9" t="s">
        <v>245</v>
      </c>
      <c r="D116" s="12" t="s">
        <v>246</v>
      </c>
      <c r="E116" s="20">
        <v>1</v>
      </c>
      <c r="F116" s="7">
        <v>1</v>
      </c>
      <c r="G116" s="8"/>
      <c r="H116" s="8">
        <f t="shared" si="2"/>
        <v>0</v>
      </c>
    </row>
    <row r="117" spans="1:8" ht="31.2">
      <c r="A117" s="17" t="s">
        <v>240</v>
      </c>
      <c r="B117" s="26" t="s">
        <v>224</v>
      </c>
      <c r="C117" s="9" t="s">
        <v>248</v>
      </c>
      <c r="D117" s="12" t="s">
        <v>54</v>
      </c>
      <c r="E117" s="20">
        <v>60</v>
      </c>
      <c r="F117" s="7">
        <v>1</v>
      </c>
      <c r="G117" s="42"/>
      <c r="H117" s="8">
        <f t="shared" si="2"/>
        <v>0</v>
      </c>
    </row>
    <row r="118" spans="1:8" ht="31.2">
      <c r="A118" s="17" t="s">
        <v>242</v>
      </c>
      <c r="B118" s="26" t="s">
        <v>224</v>
      </c>
      <c r="C118" s="9" t="s">
        <v>308</v>
      </c>
      <c r="D118" s="12" t="s">
        <v>54</v>
      </c>
      <c r="E118" s="20">
        <v>60</v>
      </c>
      <c r="F118" s="7">
        <v>1</v>
      </c>
      <c r="G118" s="8"/>
      <c r="H118" s="8">
        <f t="shared" si="2"/>
        <v>0</v>
      </c>
    </row>
    <row r="119" spans="1:8" ht="15.6">
      <c r="A119" s="17" t="s">
        <v>244</v>
      </c>
      <c r="B119" s="26" t="s">
        <v>224</v>
      </c>
      <c r="C119" s="9" t="s">
        <v>250</v>
      </c>
      <c r="D119" s="12" t="s">
        <v>57</v>
      </c>
      <c r="E119" s="20">
        <v>20</v>
      </c>
      <c r="F119" s="7">
        <v>1</v>
      </c>
      <c r="G119" s="8"/>
      <c r="H119" s="8">
        <f t="shared" si="2"/>
        <v>0</v>
      </c>
    </row>
    <row r="120" spans="1:8" ht="31.2">
      <c r="A120" s="17" t="s">
        <v>247</v>
      </c>
      <c r="B120" s="26" t="s">
        <v>224</v>
      </c>
      <c r="C120" s="9" t="s">
        <v>252</v>
      </c>
      <c r="D120" s="12" t="s">
        <v>54</v>
      </c>
      <c r="E120" s="20">
        <v>50</v>
      </c>
      <c r="F120" s="7">
        <v>1</v>
      </c>
      <c r="G120" s="8"/>
      <c r="H120" s="8">
        <f t="shared" si="2"/>
        <v>0</v>
      </c>
    </row>
    <row r="121" spans="1:8" ht="31.2">
      <c r="A121" s="17" t="s">
        <v>249</v>
      </c>
      <c r="B121" s="26" t="s">
        <v>224</v>
      </c>
      <c r="C121" s="9" t="s">
        <v>310</v>
      </c>
      <c r="D121" s="12" t="s">
        <v>54</v>
      </c>
      <c r="E121" s="20">
        <v>30</v>
      </c>
      <c r="F121" s="7">
        <v>1</v>
      </c>
      <c r="G121" s="8"/>
      <c r="H121" s="8">
        <f t="shared" si="2"/>
        <v>0</v>
      </c>
    </row>
    <row r="122" spans="1:8" ht="46.8">
      <c r="A122" s="17" t="s">
        <v>251</v>
      </c>
      <c r="B122" s="26" t="s">
        <v>224</v>
      </c>
      <c r="C122" s="9" t="s">
        <v>309</v>
      </c>
      <c r="D122" s="12" t="s">
        <v>54</v>
      </c>
      <c r="E122" s="20">
        <v>150</v>
      </c>
      <c r="F122" s="7">
        <v>1</v>
      </c>
      <c r="G122" s="8"/>
      <c r="H122" s="8">
        <f t="shared" si="2"/>
        <v>0</v>
      </c>
    </row>
    <row r="123" spans="1:8" ht="46.8">
      <c r="A123" s="17" t="s">
        <v>253</v>
      </c>
      <c r="B123" s="26" t="s">
        <v>224</v>
      </c>
      <c r="C123" s="9" t="s">
        <v>311</v>
      </c>
      <c r="D123" s="12" t="s">
        <v>54</v>
      </c>
      <c r="E123" s="20">
        <v>150</v>
      </c>
      <c r="F123" s="7">
        <v>1</v>
      </c>
      <c r="G123" s="8"/>
      <c r="H123" s="8">
        <f t="shared" si="2"/>
        <v>0</v>
      </c>
    </row>
    <row r="124" spans="1:8" ht="17.399999999999999">
      <c r="A124" s="17" t="s">
        <v>254</v>
      </c>
      <c r="B124" s="26" t="s">
        <v>224</v>
      </c>
      <c r="C124" s="6" t="s">
        <v>255</v>
      </c>
      <c r="D124" s="5" t="s">
        <v>79</v>
      </c>
      <c r="E124" s="20">
        <v>5</v>
      </c>
      <c r="F124" s="7">
        <v>1</v>
      </c>
      <c r="G124" s="8"/>
      <c r="H124" s="8">
        <f t="shared" si="2"/>
        <v>0</v>
      </c>
    </row>
    <row r="125" spans="1:8" ht="31.2">
      <c r="A125" s="17" t="s">
        <v>256</v>
      </c>
      <c r="B125" s="19" t="s">
        <v>257</v>
      </c>
      <c r="C125" s="9" t="s">
        <v>258</v>
      </c>
      <c r="D125" s="12" t="s">
        <v>57</v>
      </c>
      <c r="E125" s="20">
        <v>10</v>
      </c>
      <c r="F125" s="7">
        <v>1</v>
      </c>
      <c r="G125" s="8"/>
      <c r="H125" s="8">
        <f t="shared" si="2"/>
        <v>0</v>
      </c>
    </row>
    <row r="126" spans="1:8" ht="15.6">
      <c r="A126" s="17" t="s">
        <v>259</v>
      </c>
      <c r="B126" s="19" t="s">
        <v>257</v>
      </c>
      <c r="C126" s="9" t="s">
        <v>260</v>
      </c>
      <c r="D126" s="12" t="s">
        <v>57</v>
      </c>
      <c r="E126" s="20">
        <v>10</v>
      </c>
      <c r="F126" s="7">
        <v>1</v>
      </c>
      <c r="G126" s="8"/>
      <c r="H126" s="8">
        <f t="shared" si="2"/>
        <v>0</v>
      </c>
    </row>
    <row r="127" spans="1:8" ht="31.2">
      <c r="A127" s="17" t="s">
        <v>261</v>
      </c>
      <c r="B127" s="19" t="s">
        <v>257</v>
      </c>
      <c r="C127" s="9" t="s">
        <v>262</v>
      </c>
      <c r="D127" s="12" t="s">
        <v>57</v>
      </c>
      <c r="E127" s="20">
        <v>10</v>
      </c>
      <c r="F127" s="7">
        <v>1</v>
      </c>
      <c r="G127" s="8"/>
      <c r="H127" s="8">
        <f t="shared" si="2"/>
        <v>0</v>
      </c>
    </row>
    <row r="128" spans="1:8" ht="15.6">
      <c r="A128" s="17" t="s">
        <v>263</v>
      </c>
      <c r="B128" s="19" t="s">
        <v>264</v>
      </c>
      <c r="C128" s="9" t="s">
        <v>265</v>
      </c>
      <c r="D128" s="12" t="s">
        <v>57</v>
      </c>
      <c r="E128" s="20">
        <v>10</v>
      </c>
      <c r="F128" s="7">
        <v>1</v>
      </c>
      <c r="G128" s="8"/>
      <c r="H128" s="8">
        <f t="shared" si="2"/>
        <v>0</v>
      </c>
    </row>
    <row r="129" spans="1:8" ht="15.6">
      <c r="A129" s="17" t="s">
        <v>266</v>
      </c>
      <c r="B129" s="19" t="s">
        <v>264</v>
      </c>
      <c r="C129" s="9" t="s">
        <v>267</v>
      </c>
      <c r="D129" s="12" t="s">
        <v>57</v>
      </c>
      <c r="E129" s="20">
        <v>20</v>
      </c>
      <c r="F129" s="7">
        <v>1</v>
      </c>
      <c r="G129" s="8"/>
      <c r="H129" s="8">
        <f t="shared" si="2"/>
        <v>0</v>
      </c>
    </row>
    <row r="130" spans="1:8" ht="31.2">
      <c r="A130" s="17" t="s">
        <v>268</v>
      </c>
      <c r="B130" s="19" t="s">
        <v>269</v>
      </c>
      <c r="C130" s="9" t="s">
        <v>270</v>
      </c>
      <c r="D130" s="12" t="s">
        <v>57</v>
      </c>
      <c r="E130" s="20">
        <v>120</v>
      </c>
      <c r="F130" s="7">
        <v>1</v>
      </c>
      <c r="G130" s="8"/>
      <c r="H130" s="8">
        <f t="shared" si="2"/>
        <v>0</v>
      </c>
    </row>
    <row r="131" spans="1:8" ht="15.6">
      <c r="A131" s="17" t="s">
        <v>271</v>
      </c>
      <c r="B131" s="19" t="s">
        <v>272</v>
      </c>
      <c r="C131" s="9" t="s">
        <v>273</v>
      </c>
      <c r="D131" s="12" t="s">
        <v>57</v>
      </c>
      <c r="E131" s="20">
        <v>25</v>
      </c>
      <c r="F131" s="7">
        <v>1</v>
      </c>
      <c r="G131" s="8"/>
      <c r="H131" s="8">
        <f t="shared" si="2"/>
        <v>0</v>
      </c>
    </row>
    <row r="132" spans="1:8" ht="15.6">
      <c r="A132" s="17" t="s">
        <v>274</v>
      </c>
      <c r="B132" s="19" t="s">
        <v>272</v>
      </c>
      <c r="C132" s="9" t="s">
        <v>275</v>
      </c>
      <c r="D132" s="12" t="s">
        <v>54</v>
      </c>
      <c r="E132" s="20">
        <v>20</v>
      </c>
      <c r="F132" s="7">
        <v>1</v>
      </c>
      <c r="G132" s="8"/>
      <c r="H132" s="8">
        <f t="shared" si="2"/>
        <v>0</v>
      </c>
    </row>
    <row r="133" spans="1:8" ht="17.399999999999999">
      <c r="A133" s="17" t="s">
        <v>276</v>
      </c>
      <c r="B133" s="19" t="s">
        <v>272</v>
      </c>
      <c r="C133" s="9" t="s">
        <v>277</v>
      </c>
      <c r="D133" s="12" t="s">
        <v>79</v>
      </c>
      <c r="E133" s="20">
        <v>5</v>
      </c>
      <c r="F133" s="7">
        <v>1</v>
      </c>
      <c r="G133" s="8"/>
      <c r="H133" s="8">
        <f t="shared" si="2"/>
        <v>0</v>
      </c>
    </row>
    <row r="134" spans="1:8" ht="17.399999999999999">
      <c r="A134" s="17" t="s">
        <v>278</v>
      </c>
      <c r="B134" s="19" t="s">
        <v>272</v>
      </c>
      <c r="C134" s="9" t="s">
        <v>279</v>
      </c>
      <c r="D134" s="12" t="s">
        <v>79</v>
      </c>
      <c r="E134" s="20">
        <v>10</v>
      </c>
      <c r="F134" s="7">
        <v>1</v>
      </c>
      <c r="G134" s="8"/>
      <c r="H134" s="8">
        <f t="shared" si="2"/>
        <v>0</v>
      </c>
    </row>
    <row r="135" spans="1:8" ht="15.6" customHeight="1">
      <c r="A135" s="49" t="s">
        <v>322</v>
      </c>
      <c r="B135" s="49"/>
      <c r="C135" s="49"/>
      <c r="D135" s="49"/>
      <c r="E135" s="49"/>
      <c r="F135" s="49"/>
      <c r="G135" s="49"/>
      <c r="H135" s="13">
        <f>SUM(H41:H134)</f>
        <v>0</v>
      </c>
    </row>
    <row r="136" spans="1:8" ht="15.6">
      <c r="A136" s="48" t="s">
        <v>81</v>
      </c>
      <c r="B136" s="48"/>
      <c r="C136" s="48"/>
      <c r="D136" s="48"/>
      <c r="E136" s="48"/>
      <c r="F136" s="48"/>
      <c r="G136" s="48"/>
      <c r="H136" s="14">
        <v>3</v>
      </c>
    </row>
    <row r="137" spans="1:8" ht="15.6">
      <c r="A137" s="48" t="s">
        <v>323</v>
      </c>
      <c r="B137" s="48"/>
      <c r="C137" s="48"/>
      <c r="D137" s="48"/>
      <c r="E137" s="48"/>
      <c r="F137" s="48"/>
      <c r="G137" s="48"/>
      <c r="H137" s="13">
        <f>H135*H136</f>
        <v>0</v>
      </c>
    </row>
    <row r="138" spans="1:8" ht="15.6">
      <c r="A138" s="48" t="s">
        <v>280</v>
      </c>
      <c r="B138" s="48"/>
      <c r="C138" s="48"/>
      <c r="D138" s="48"/>
      <c r="E138" s="48"/>
      <c r="F138" s="48"/>
      <c r="G138" s="48"/>
      <c r="H138" s="13">
        <f>ROUND(H137*0.23,2)</f>
        <v>0</v>
      </c>
    </row>
    <row r="139" spans="1:8" ht="15.6" customHeight="1">
      <c r="A139" s="55" t="s">
        <v>325</v>
      </c>
      <c r="B139" s="55"/>
      <c r="C139" s="55"/>
      <c r="D139" s="55"/>
      <c r="E139" s="55"/>
      <c r="F139" s="55"/>
      <c r="G139" s="55"/>
      <c r="H139" s="15">
        <f>H137+H138</f>
        <v>0</v>
      </c>
    </row>
    <row r="140" spans="1:8" ht="15" thickBot="1"/>
    <row r="141" spans="1:8" ht="15.6" customHeight="1" thickBot="1">
      <c r="A141" s="57" t="s">
        <v>326</v>
      </c>
      <c r="B141" s="58"/>
      <c r="C141" s="58"/>
      <c r="D141" s="58"/>
      <c r="E141" s="58"/>
      <c r="F141" s="58"/>
      <c r="G141" s="58"/>
      <c r="H141" s="28">
        <f>H36+H139</f>
        <v>0</v>
      </c>
    </row>
  </sheetData>
  <mergeCells count="15">
    <mergeCell ref="A36:G36"/>
    <mergeCell ref="A37:E37"/>
    <mergeCell ref="A141:G141"/>
    <mergeCell ref="A135:G135"/>
    <mergeCell ref="A136:G136"/>
    <mergeCell ref="A137:G137"/>
    <mergeCell ref="A138:G138"/>
    <mergeCell ref="A139:G139"/>
    <mergeCell ref="A35:G35"/>
    <mergeCell ref="A32:G32"/>
    <mergeCell ref="A33:G33"/>
    <mergeCell ref="A34:G34"/>
    <mergeCell ref="A1:H1"/>
    <mergeCell ref="A2:H2"/>
    <mergeCell ref="D3:H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D4D87-79E9-4E7D-B47A-88DE93BE84F5}">
  <sheetPr>
    <pageSetUpPr fitToPage="1"/>
  </sheetPr>
  <dimension ref="A1:H141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287</v>
      </c>
      <c r="B3" s="32"/>
      <c r="C3" s="32"/>
      <c r="D3" s="68" t="s">
        <v>29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11000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25000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5000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1800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106.54900000000001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150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350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1500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1200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1500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250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22000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4500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107.44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110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2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500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5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>
        <v>235</v>
      </c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50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3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3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3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8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8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8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8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8">
      <c r="A37" s="56"/>
      <c r="B37" s="56"/>
      <c r="C37" s="56"/>
      <c r="D37" s="56"/>
      <c r="E37" s="56"/>
      <c r="F37" s="16"/>
      <c r="G37" s="16"/>
      <c r="H37" s="16"/>
    </row>
    <row r="38" spans="1:8" ht="50.4">
      <c r="A38" s="1" t="s">
        <v>30</v>
      </c>
      <c r="B38" s="1" t="s">
        <v>31</v>
      </c>
      <c r="C38" s="1" t="s">
        <v>32</v>
      </c>
      <c r="D38" s="1" t="s">
        <v>33</v>
      </c>
      <c r="E38" s="2" t="s">
        <v>34</v>
      </c>
      <c r="F38" s="2" t="s">
        <v>35</v>
      </c>
      <c r="G38" s="2" t="s">
        <v>282</v>
      </c>
      <c r="H38" s="2" t="s">
        <v>36</v>
      </c>
    </row>
    <row r="39" spans="1:8">
      <c r="A39" s="3" t="s">
        <v>37</v>
      </c>
      <c r="B39" s="3" t="s">
        <v>38</v>
      </c>
      <c r="C39" s="3" t="s">
        <v>39</v>
      </c>
      <c r="D39" s="3" t="s">
        <v>40</v>
      </c>
      <c r="E39" s="3" t="s">
        <v>41</v>
      </c>
      <c r="F39" s="3" t="s">
        <v>42</v>
      </c>
      <c r="G39" s="3" t="s">
        <v>43</v>
      </c>
      <c r="H39" s="4" t="s">
        <v>44</v>
      </c>
    </row>
    <row r="40" spans="1:8" ht="15.6">
      <c r="A40" s="47" t="s">
        <v>333</v>
      </c>
      <c r="B40" s="34"/>
      <c r="C40" s="33" t="s">
        <v>82</v>
      </c>
      <c r="D40" s="33"/>
      <c r="E40" s="33"/>
      <c r="F40" s="33"/>
      <c r="G40" s="33"/>
      <c r="H40" s="33"/>
    </row>
    <row r="41" spans="1:8" ht="31.2">
      <c r="A41" s="17" t="s">
        <v>83</v>
      </c>
      <c r="B41" s="17" t="s">
        <v>84</v>
      </c>
      <c r="C41" s="9" t="s">
        <v>85</v>
      </c>
      <c r="D41" s="5" t="s">
        <v>79</v>
      </c>
      <c r="E41" s="20">
        <v>190</v>
      </c>
      <c r="F41" s="7">
        <v>1</v>
      </c>
      <c r="G41" s="8"/>
      <c r="H41" s="8">
        <f>ROUND(E41*F41*G41,2)</f>
        <v>0</v>
      </c>
    </row>
    <row r="42" spans="1:8" ht="31.2">
      <c r="A42" s="17" t="s">
        <v>86</v>
      </c>
      <c r="B42" s="17" t="s">
        <v>84</v>
      </c>
      <c r="C42" s="9" t="s">
        <v>87</v>
      </c>
      <c r="D42" s="5" t="s">
        <v>79</v>
      </c>
      <c r="E42" s="20">
        <v>280</v>
      </c>
      <c r="F42" s="7">
        <v>1</v>
      </c>
      <c r="G42" s="8"/>
      <c r="H42" s="8">
        <f t="shared" ref="H42:H105" si="1">ROUND(E42*F42*G42,2)</f>
        <v>0</v>
      </c>
    </row>
    <row r="43" spans="1:8" ht="31.2">
      <c r="A43" s="17" t="s">
        <v>88</v>
      </c>
      <c r="B43" s="17" t="s">
        <v>84</v>
      </c>
      <c r="C43" s="9" t="s">
        <v>297</v>
      </c>
      <c r="D43" s="5" t="s">
        <v>79</v>
      </c>
      <c r="E43" s="20">
        <v>130</v>
      </c>
      <c r="F43" s="7">
        <v>1</v>
      </c>
      <c r="G43" s="8"/>
      <c r="H43" s="8">
        <f t="shared" si="1"/>
        <v>0</v>
      </c>
    </row>
    <row r="44" spans="1:8" ht="31.2">
      <c r="A44" s="17" t="s">
        <v>90</v>
      </c>
      <c r="B44" s="17" t="s">
        <v>84</v>
      </c>
      <c r="C44" s="9" t="s">
        <v>298</v>
      </c>
      <c r="D44" s="5" t="s">
        <v>79</v>
      </c>
      <c r="E44" s="20">
        <v>260</v>
      </c>
      <c r="F44" s="7">
        <v>1</v>
      </c>
      <c r="G44" s="8"/>
      <c r="H44" s="8">
        <f t="shared" si="1"/>
        <v>0</v>
      </c>
    </row>
    <row r="45" spans="1:8" ht="31.2">
      <c r="A45" s="17" t="s">
        <v>91</v>
      </c>
      <c r="B45" s="18" t="s">
        <v>89</v>
      </c>
      <c r="C45" s="9" t="s">
        <v>289</v>
      </c>
      <c r="D45" s="5" t="s">
        <v>79</v>
      </c>
      <c r="E45" s="20">
        <v>20</v>
      </c>
      <c r="F45" s="7">
        <v>1</v>
      </c>
      <c r="G45" s="8"/>
      <c r="H45" s="8">
        <f t="shared" si="1"/>
        <v>0</v>
      </c>
    </row>
    <row r="46" spans="1:8" ht="46.8">
      <c r="A46" s="17" t="s">
        <v>92</v>
      </c>
      <c r="B46" s="18" t="s">
        <v>89</v>
      </c>
      <c r="C46" s="9" t="s">
        <v>290</v>
      </c>
      <c r="D46" s="5" t="s">
        <v>79</v>
      </c>
      <c r="E46" s="20">
        <v>15</v>
      </c>
      <c r="F46" s="7">
        <v>1</v>
      </c>
      <c r="G46" s="8"/>
      <c r="H46" s="8">
        <f t="shared" si="1"/>
        <v>0</v>
      </c>
    </row>
    <row r="47" spans="1:8" ht="31.2">
      <c r="A47" s="17" t="s">
        <v>95</v>
      </c>
      <c r="B47" s="18" t="s">
        <v>89</v>
      </c>
      <c r="C47" s="9" t="s">
        <v>291</v>
      </c>
      <c r="D47" s="5" t="s">
        <v>79</v>
      </c>
      <c r="E47" s="20">
        <v>10</v>
      </c>
      <c r="F47" s="7">
        <v>1</v>
      </c>
      <c r="G47" s="8"/>
      <c r="H47" s="8">
        <f t="shared" si="1"/>
        <v>0</v>
      </c>
    </row>
    <row r="48" spans="1:8" ht="31.2">
      <c r="A48" s="17" t="s">
        <v>97</v>
      </c>
      <c r="B48" s="18" t="s">
        <v>93</v>
      </c>
      <c r="C48" s="9" t="s">
        <v>94</v>
      </c>
      <c r="D48" s="5" t="s">
        <v>79</v>
      </c>
      <c r="E48" s="20">
        <v>125</v>
      </c>
      <c r="F48" s="7">
        <v>1</v>
      </c>
      <c r="G48" s="8"/>
      <c r="H48" s="8">
        <f t="shared" si="1"/>
        <v>0</v>
      </c>
    </row>
    <row r="49" spans="1:8" ht="17.399999999999999">
      <c r="A49" s="17" t="s">
        <v>100</v>
      </c>
      <c r="B49" s="19" t="s">
        <v>89</v>
      </c>
      <c r="C49" s="9" t="s">
        <v>96</v>
      </c>
      <c r="D49" s="12" t="s">
        <v>79</v>
      </c>
      <c r="E49" s="20">
        <v>45</v>
      </c>
      <c r="F49" s="7">
        <v>1</v>
      </c>
      <c r="G49" s="8"/>
      <c r="H49" s="8">
        <f t="shared" si="1"/>
        <v>0</v>
      </c>
    </row>
    <row r="50" spans="1:8" ht="17.399999999999999">
      <c r="A50" s="17" t="s">
        <v>102</v>
      </c>
      <c r="B50" s="17" t="s">
        <v>98</v>
      </c>
      <c r="C50" s="9" t="s">
        <v>99</v>
      </c>
      <c r="D50" s="5" t="s">
        <v>79</v>
      </c>
      <c r="E50" s="20">
        <v>40</v>
      </c>
      <c r="F50" s="7">
        <v>1</v>
      </c>
      <c r="G50" s="8"/>
      <c r="H50" s="8">
        <f t="shared" si="1"/>
        <v>0</v>
      </c>
    </row>
    <row r="51" spans="1:8" ht="17.399999999999999">
      <c r="A51" s="17" t="s">
        <v>104</v>
      </c>
      <c r="B51" s="17" t="s">
        <v>98</v>
      </c>
      <c r="C51" s="9" t="s">
        <v>101</v>
      </c>
      <c r="D51" s="5" t="s">
        <v>79</v>
      </c>
      <c r="E51" s="20">
        <v>80</v>
      </c>
      <c r="F51" s="7">
        <v>1</v>
      </c>
      <c r="G51" s="8"/>
      <c r="H51" s="8">
        <f t="shared" si="1"/>
        <v>0</v>
      </c>
    </row>
    <row r="52" spans="1:8" ht="31.2">
      <c r="A52" s="17" t="s">
        <v>106</v>
      </c>
      <c r="B52" s="18" t="s">
        <v>93</v>
      </c>
      <c r="C52" s="9" t="s">
        <v>288</v>
      </c>
      <c r="D52" s="12" t="s">
        <v>79</v>
      </c>
      <c r="E52" s="20">
        <v>175</v>
      </c>
      <c r="F52" s="7">
        <v>1</v>
      </c>
      <c r="G52" s="8"/>
      <c r="H52" s="8">
        <f t="shared" si="1"/>
        <v>0</v>
      </c>
    </row>
    <row r="53" spans="1:8" ht="31.2">
      <c r="A53" s="17" t="s">
        <v>107</v>
      </c>
      <c r="B53" s="18" t="s">
        <v>93</v>
      </c>
      <c r="C53" s="9" t="s">
        <v>105</v>
      </c>
      <c r="D53" s="12" t="s">
        <v>79</v>
      </c>
      <c r="E53" s="20">
        <v>400</v>
      </c>
      <c r="F53" s="7">
        <v>1</v>
      </c>
      <c r="G53" s="8"/>
      <c r="H53" s="8">
        <f t="shared" si="1"/>
        <v>0</v>
      </c>
    </row>
    <row r="54" spans="1:8" ht="17.399999999999999">
      <c r="A54" s="17" t="s">
        <v>109</v>
      </c>
      <c r="B54" s="18" t="s">
        <v>93</v>
      </c>
      <c r="C54" s="9" t="s">
        <v>103</v>
      </c>
      <c r="D54" s="12" t="s">
        <v>79</v>
      </c>
      <c r="E54" s="20">
        <v>105</v>
      </c>
      <c r="F54" s="7">
        <v>1</v>
      </c>
      <c r="G54" s="8"/>
      <c r="H54" s="8">
        <f t="shared" si="1"/>
        <v>0</v>
      </c>
    </row>
    <row r="55" spans="1:8" ht="17.399999999999999">
      <c r="A55" s="17" t="s">
        <v>112</v>
      </c>
      <c r="B55" s="18" t="s">
        <v>93</v>
      </c>
      <c r="C55" s="9" t="s">
        <v>108</v>
      </c>
      <c r="D55" s="12" t="s">
        <v>79</v>
      </c>
      <c r="E55" s="20">
        <v>200</v>
      </c>
      <c r="F55" s="7">
        <v>1</v>
      </c>
      <c r="G55" s="8"/>
      <c r="H55" s="8">
        <f t="shared" si="1"/>
        <v>0</v>
      </c>
    </row>
    <row r="56" spans="1:8" ht="31.2">
      <c r="A56" s="17" t="s">
        <v>114</v>
      </c>
      <c r="B56" s="19" t="s">
        <v>110</v>
      </c>
      <c r="C56" s="9" t="s">
        <v>111</v>
      </c>
      <c r="D56" s="12" t="s">
        <v>79</v>
      </c>
      <c r="E56" s="20">
        <v>65</v>
      </c>
      <c r="F56" s="7">
        <v>1</v>
      </c>
      <c r="G56" s="8"/>
      <c r="H56" s="8">
        <f t="shared" si="1"/>
        <v>0</v>
      </c>
    </row>
    <row r="57" spans="1:8" ht="31.2">
      <c r="A57" s="17" t="s">
        <v>117</v>
      </c>
      <c r="B57" s="19" t="s">
        <v>110</v>
      </c>
      <c r="C57" s="9" t="s">
        <v>113</v>
      </c>
      <c r="D57" s="12" t="s">
        <v>79</v>
      </c>
      <c r="E57" s="20">
        <v>425</v>
      </c>
      <c r="F57" s="7">
        <v>1</v>
      </c>
      <c r="G57" s="8"/>
      <c r="H57" s="8">
        <f t="shared" si="1"/>
        <v>0</v>
      </c>
    </row>
    <row r="58" spans="1:8" ht="17.399999999999999">
      <c r="A58" s="17" t="s">
        <v>121</v>
      </c>
      <c r="B58" s="17" t="s">
        <v>115</v>
      </c>
      <c r="C58" s="9" t="s">
        <v>116</v>
      </c>
      <c r="D58" s="12" t="s">
        <v>79</v>
      </c>
      <c r="E58" s="20">
        <v>185</v>
      </c>
      <c r="F58" s="7">
        <v>1</v>
      </c>
      <c r="G58" s="8"/>
      <c r="H58" s="8">
        <f t="shared" si="1"/>
        <v>0</v>
      </c>
    </row>
    <row r="59" spans="1:8" ht="31.2">
      <c r="A59" s="17" t="s">
        <v>124</v>
      </c>
      <c r="B59" s="17" t="s">
        <v>118</v>
      </c>
      <c r="C59" s="9" t="s">
        <v>119</v>
      </c>
      <c r="D59" s="12" t="s">
        <v>120</v>
      </c>
      <c r="E59" s="20">
        <v>30</v>
      </c>
      <c r="F59" s="7">
        <v>1</v>
      </c>
      <c r="G59" s="8"/>
      <c r="H59" s="8">
        <f t="shared" si="1"/>
        <v>0</v>
      </c>
    </row>
    <row r="60" spans="1:8" ht="17.399999999999999">
      <c r="A60" s="17" t="s">
        <v>127</v>
      </c>
      <c r="B60" s="21" t="s">
        <v>122</v>
      </c>
      <c r="C60" s="9" t="s">
        <v>123</v>
      </c>
      <c r="D60" s="10" t="s">
        <v>79</v>
      </c>
      <c r="E60" s="20">
        <v>120</v>
      </c>
      <c r="F60" s="7">
        <v>1</v>
      </c>
      <c r="G60" s="8"/>
      <c r="H60" s="8">
        <f t="shared" si="1"/>
        <v>0</v>
      </c>
    </row>
    <row r="61" spans="1:8" ht="17.399999999999999">
      <c r="A61" s="17" t="s">
        <v>130</v>
      </c>
      <c r="B61" s="21" t="s">
        <v>125</v>
      </c>
      <c r="C61" s="9" t="s">
        <v>126</v>
      </c>
      <c r="D61" s="10" t="s">
        <v>120</v>
      </c>
      <c r="E61" s="20">
        <v>30</v>
      </c>
      <c r="F61" s="7">
        <v>1</v>
      </c>
      <c r="G61" s="8"/>
      <c r="H61" s="8">
        <f t="shared" si="1"/>
        <v>0</v>
      </c>
    </row>
    <row r="62" spans="1:8" ht="17.399999999999999">
      <c r="A62" s="17" t="s">
        <v>132</v>
      </c>
      <c r="B62" s="17" t="s">
        <v>128</v>
      </c>
      <c r="C62" s="22" t="s">
        <v>129</v>
      </c>
      <c r="D62" s="12" t="s">
        <v>120</v>
      </c>
      <c r="E62" s="20">
        <v>8</v>
      </c>
      <c r="F62" s="7">
        <v>1</v>
      </c>
      <c r="G62" s="8"/>
      <c r="H62" s="8">
        <f t="shared" si="1"/>
        <v>0</v>
      </c>
    </row>
    <row r="63" spans="1:8" ht="33">
      <c r="A63" s="17" t="s">
        <v>134</v>
      </c>
      <c r="B63" s="17" t="s">
        <v>128</v>
      </c>
      <c r="C63" s="22" t="s">
        <v>131</v>
      </c>
      <c r="D63" s="12" t="s">
        <v>120</v>
      </c>
      <c r="E63" s="20">
        <v>8</v>
      </c>
      <c r="F63" s="7">
        <v>1</v>
      </c>
      <c r="G63" s="8"/>
      <c r="H63" s="8">
        <f t="shared" si="1"/>
        <v>0</v>
      </c>
    </row>
    <row r="64" spans="1:8" ht="17.399999999999999">
      <c r="A64" s="17" t="s">
        <v>137</v>
      </c>
      <c r="B64" s="17" t="s">
        <v>128</v>
      </c>
      <c r="C64" s="22" t="s">
        <v>133</v>
      </c>
      <c r="D64" s="12" t="s">
        <v>79</v>
      </c>
      <c r="E64" s="20">
        <v>15</v>
      </c>
      <c r="F64" s="7">
        <v>1</v>
      </c>
      <c r="G64" s="8"/>
      <c r="H64" s="8">
        <f t="shared" si="1"/>
        <v>0</v>
      </c>
    </row>
    <row r="65" spans="1:8" ht="17.399999999999999">
      <c r="A65" s="17" t="s">
        <v>138</v>
      </c>
      <c r="B65" s="17" t="s">
        <v>128</v>
      </c>
      <c r="C65" s="22" t="s">
        <v>135</v>
      </c>
      <c r="D65" s="12" t="s">
        <v>136</v>
      </c>
      <c r="E65" s="20">
        <v>8</v>
      </c>
      <c r="F65" s="7">
        <v>1</v>
      </c>
      <c r="G65" s="8"/>
      <c r="H65" s="8">
        <f t="shared" si="1"/>
        <v>0</v>
      </c>
    </row>
    <row r="66" spans="1:8" ht="17.399999999999999">
      <c r="A66" s="17" t="s">
        <v>139</v>
      </c>
      <c r="B66" s="17" t="s">
        <v>118</v>
      </c>
      <c r="C66" s="22" t="s">
        <v>299</v>
      </c>
      <c r="D66" s="12" t="s">
        <v>120</v>
      </c>
      <c r="E66" s="20">
        <v>35</v>
      </c>
      <c r="F66" s="7">
        <v>1</v>
      </c>
      <c r="G66" s="8"/>
      <c r="H66" s="8">
        <f t="shared" si="1"/>
        <v>0</v>
      </c>
    </row>
    <row r="67" spans="1:8" ht="17.399999999999999">
      <c r="A67" s="17" t="s">
        <v>142</v>
      </c>
      <c r="B67" s="17" t="s">
        <v>118</v>
      </c>
      <c r="C67" s="22" t="s">
        <v>300</v>
      </c>
      <c r="D67" s="12" t="s">
        <v>120</v>
      </c>
      <c r="E67" s="20">
        <v>12</v>
      </c>
      <c r="F67" s="7">
        <v>1</v>
      </c>
      <c r="G67" s="8"/>
      <c r="H67" s="8">
        <f t="shared" si="1"/>
        <v>0</v>
      </c>
    </row>
    <row r="68" spans="1:8" ht="31.2">
      <c r="A68" s="17" t="s">
        <v>145</v>
      </c>
      <c r="B68" s="21" t="s">
        <v>140</v>
      </c>
      <c r="C68" s="9" t="s">
        <v>141</v>
      </c>
      <c r="D68" s="10" t="s">
        <v>79</v>
      </c>
      <c r="E68" s="20">
        <v>20</v>
      </c>
      <c r="F68" s="7">
        <v>1</v>
      </c>
      <c r="G68" s="8"/>
      <c r="H68" s="8">
        <f t="shared" si="1"/>
        <v>0</v>
      </c>
    </row>
    <row r="69" spans="1:8" ht="17.399999999999999">
      <c r="A69" s="17" t="s">
        <v>147</v>
      </c>
      <c r="B69" s="21" t="s">
        <v>143</v>
      </c>
      <c r="C69" s="9" t="s">
        <v>144</v>
      </c>
      <c r="D69" s="10" t="s">
        <v>120</v>
      </c>
      <c r="E69" s="20">
        <v>10</v>
      </c>
      <c r="F69" s="7">
        <v>1</v>
      </c>
      <c r="G69" s="8"/>
      <c r="H69" s="8">
        <f t="shared" si="1"/>
        <v>0</v>
      </c>
    </row>
    <row r="70" spans="1:8" ht="15.6">
      <c r="A70" s="17" t="s">
        <v>150</v>
      </c>
      <c r="B70" s="21" t="s">
        <v>146</v>
      </c>
      <c r="C70" s="9" t="s">
        <v>329</v>
      </c>
      <c r="D70" s="10" t="s">
        <v>57</v>
      </c>
      <c r="E70" s="20">
        <v>15</v>
      </c>
      <c r="F70" s="7">
        <v>1</v>
      </c>
      <c r="G70" s="8"/>
      <c r="H70" s="8">
        <f t="shared" si="1"/>
        <v>0</v>
      </c>
    </row>
    <row r="71" spans="1:8" ht="15.6">
      <c r="A71" s="17" t="s">
        <v>312</v>
      </c>
      <c r="B71" s="21" t="s">
        <v>148</v>
      </c>
      <c r="C71" s="9" t="s">
        <v>149</v>
      </c>
      <c r="D71" s="10" t="s">
        <v>57</v>
      </c>
      <c r="E71" s="20">
        <v>70</v>
      </c>
      <c r="F71" s="7">
        <v>1</v>
      </c>
      <c r="G71" s="8"/>
      <c r="H71" s="8">
        <f t="shared" si="1"/>
        <v>0</v>
      </c>
    </row>
    <row r="72" spans="1:8" ht="15.6">
      <c r="A72" s="17" t="s">
        <v>152</v>
      </c>
      <c r="B72" s="18" t="s">
        <v>155</v>
      </c>
      <c r="C72" s="25" t="s">
        <v>156</v>
      </c>
      <c r="D72" s="10" t="s">
        <v>57</v>
      </c>
      <c r="E72" s="20">
        <v>15</v>
      </c>
      <c r="F72" s="7">
        <v>1</v>
      </c>
      <c r="G72" s="8"/>
      <c r="H72" s="8">
        <f t="shared" si="1"/>
        <v>0</v>
      </c>
    </row>
    <row r="73" spans="1:8" ht="17.399999999999999">
      <c r="A73" s="17" t="s">
        <v>313</v>
      </c>
      <c r="B73" s="18" t="s">
        <v>158</v>
      </c>
      <c r="C73" s="9" t="s">
        <v>159</v>
      </c>
      <c r="D73" s="12" t="s">
        <v>79</v>
      </c>
      <c r="E73" s="20">
        <v>40</v>
      </c>
      <c r="F73" s="7">
        <v>1</v>
      </c>
      <c r="G73" s="8"/>
      <c r="H73" s="8">
        <f t="shared" si="1"/>
        <v>0</v>
      </c>
    </row>
    <row r="74" spans="1:8" ht="17.399999999999999">
      <c r="A74" s="17" t="s">
        <v>154</v>
      </c>
      <c r="B74" s="18" t="s">
        <v>158</v>
      </c>
      <c r="C74" s="25" t="s">
        <v>161</v>
      </c>
      <c r="D74" s="10" t="s">
        <v>79</v>
      </c>
      <c r="E74" s="20">
        <v>20</v>
      </c>
      <c r="F74" s="7">
        <v>1</v>
      </c>
      <c r="G74" s="8"/>
      <c r="H74" s="8">
        <f t="shared" si="1"/>
        <v>0</v>
      </c>
    </row>
    <row r="75" spans="1:8" ht="15.6">
      <c r="A75" s="17" t="s">
        <v>157</v>
      </c>
      <c r="B75" s="18" t="s">
        <v>163</v>
      </c>
      <c r="C75" s="25" t="s">
        <v>164</v>
      </c>
      <c r="D75" s="10" t="s">
        <v>57</v>
      </c>
      <c r="E75" s="20">
        <v>5</v>
      </c>
      <c r="F75" s="7">
        <v>1</v>
      </c>
      <c r="G75" s="8"/>
      <c r="H75" s="8">
        <f t="shared" si="1"/>
        <v>0</v>
      </c>
    </row>
    <row r="76" spans="1:8" ht="15.6">
      <c r="A76" s="17" t="s">
        <v>160</v>
      </c>
      <c r="B76" s="18" t="s">
        <v>163</v>
      </c>
      <c r="C76" s="25" t="s">
        <v>166</v>
      </c>
      <c r="D76" s="10" t="s">
        <v>57</v>
      </c>
      <c r="E76" s="20">
        <v>5</v>
      </c>
      <c r="F76" s="7">
        <v>1</v>
      </c>
      <c r="G76" s="8"/>
      <c r="H76" s="8">
        <f t="shared" si="1"/>
        <v>0</v>
      </c>
    </row>
    <row r="77" spans="1:8" ht="17.399999999999999">
      <c r="A77" s="17" t="s">
        <v>162</v>
      </c>
      <c r="B77" s="18" t="s">
        <v>168</v>
      </c>
      <c r="C77" s="25" t="s">
        <v>169</v>
      </c>
      <c r="D77" s="10" t="s">
        <v>79</v>
      </c>
      <c r="E77" s="20">
        <v>10</v>
      </c>
      <c r="F77" s="7">
        <v>1</v>
      </c>
      <c r="G77" s="8"/>
      <c r="H77" s="8">
        <f t="shared" si="1"/>
        <v>0</v>
      </c>
    </row>
    <row r="78" spans="1:8" ht="15.6">
      <c r="A78" s="17" t="s">
        <v>165</v>
      </c>
      <c r="B78" s="18" t="s">
        <v>205</v>
      </c>
      <c r="C78" s="23" t="s">
        <v>331</v>
      </c>
      <c r="D78" s="10" t="s">
        <v>57</v>
      </c>
      <c r="E78" s="20">
        <v>15</v>
      </c>
      <c r="F78" s="7">
        <v>1</v>
      </c>
      <c r="G78" s="8"/>
      <c r="H78" s="8">
        <f t="shared" si="1"/>
        <v>0</v>
      </c>
    </row>
    <row r="79" spans="1:8" ht="15.6">
      <c r="A79" s="17" t="s">
        <v>167</v>
      </c>
      <c r="B79" s="18" t="s">
        <v>155</v>
      </c>
      <c r="C79" s="25" t="s">
        <v>172</v>
      </c>
      <c r="D79" s="10" t="s">
        <v>57</v>
      </c>
      <c r="E79" s="20">
        <v>15</v>
      </c>
      <c r="F79" s="7">
        <v>1</v>
      </c>
      <c r="G79" s="8"/>
      <c r="H79" s="8">
        <f t="shared" si="1"/>
        <v>0</v>
      </c>
    </row>
    <row r="80" spans="1:8" ht="15.6">
      <c r="A80" s="17" t="s">
        <v>170</v>
      </c>
      <c r="B80" s="18" t="s">
        <v>178</v>
      </c>
      <c r="C80" s="23" t="s">
        <v>174</v>
      </c>
      <c r="D80" s="24" t="s">
        <v>57</v>
      </c>
      <c r="E80" s="20">
        <v>15</v>
      </c>
      <c r="F80" s="7">
        <v>1</v>
      </c>
      <c r="G80" s="8"/>
      <c r="H80" s="8">
        <f t="shared" si="1"/>
        <v>0</v>
      </c>
    </row>
    <row r="81" spans="1:8" ht="15.6">
      <c r="A81" s="17" t="s">
        <v>171</v>
      </c>
      <c r="B81" s="18" t="s">
        <v>178</v>
      </c>
      <c r="C81" s="23" t="s">
        <v>176</v>
      </c>
      <c r="D81" s="24" t="s">
        <v>57</v>
      </c>
      <c r="E81" s="20">
        <v>15</v>
      </c>
      <c r="F81" s="7">
        <v>1</v>
      </c>
      <c r="G81" s="8"/>
      <c r="H81" s="8">
        <f t="shared" si="1"/>
        <v>0</v>
      </c>
    </row>
    <row r="82" spans="1:8" ht="17.399999999999999">
      <c r="A82" s="17" t="s">
        <v>173</v>
      </c>
      <c r="B82" s="18" t="s">
        <v>178</v>
      </c>
      <c r="C82" s="25" t="s">
        <v>179</v>
      </c>
      <c r="D82" s="10" t="s">
        <v>120</v>
      </c>
      <c r="E82" s="20">
        <v>5</v>
      </c>
      <c r="F82" s="7">
        <v>1</v>
      </c>
      <c r="G82" s="8"/>
      <c r="H82" s="8">
        <f t="shared" si="1"/>
        <v>0</v>
      </c>
    </row>
    <row r="83" spans="1:8" ht="15.6">
      <c r="A83" s="17" t="s">
        <v>175</v>
      </c>
      <c r="B83" s="41" t="s">
        <v>181</v>
      </c>
      <c r="C83" s="23" t="s">
        <v>182</v>
      </c>
      <c r="D83" s="24" t="s">
        <v>57</v>
      </c>
      <c r="E83" s="20">
        <v>10</v>
      </c>
      <c r="F83" s="7">
        <v>1</v>
      </c>
      <c r="G83" s="8"/>
      <c r="H83" s="8">
        <f t="shared" si="1"/>
        <v>0</v>
      </c>
    </row>
    <row r="84" spans="1:8" ht="15.6">
      <c r="A84" s="17" t="s">
        <v>177</v>
      </c>
      <c r="B84" s="41" t="s">
        <v>181</v>
      </c>
      <c r="C84" s="23" t="s">
        <v>184</v>
      </c>
      <c r="D84" s="24" t="s">
        <v>57</v>
      </c>
      <c r="E84" s="20">
        <v>5</v>
      </c>
      <c r="F84" s="7">
        <v>1</v>
      </c>
      <c r="G84" s="8"/>
      <c r="H84" s="8">
        <f t="shared" si="1"/>
        <v>0</v>
      </c>
    </row>
    <row r="85" spans="1:8" ht="15.6">
      <c r="A85" s="17" t="s">
        <v>180</v>
      </c>
      <c r="B85" s="18" t="s">
        <v>186</v>
      </c>
      <c r="C85" s="25" t="s">
        <v>187</v>
      </c>
      <c r="D85" s="10" t="s">
        <v>54</v>
      </c>
      <c r="E85" s="20">
        <v>3</v>
      </c>
      <c r="F85" s="7">
        <v>1</v>
      </c>
      <c r="G85" s="8"/>
      <c r="H85" s="8">
        <f t="shared" si="1"/>
        <v>0</v>
      </c>
    </row>
    <row r="86" spans="1:8" ht="15.6">
      <c r="A86" s="17" t="s">
        <v>183</v>
      </c>
      <c r="B86" s="18" t="s">
        <v>186</v>
      </c>
      <c r="C86" s="25" t="s">
        <v>189</v>
      </c>
      <c r="D86" s="10" t="s">
        <v>54</v>
      </c>
      <c r="E86" s="20">
        <v>3</v>
      </c>
      <c r="F86" s="7">
        <v>1</v>
      </c>
      <c r="G86" s="8"/>
      <c r="H86" s="8">
        <f t="shared" si="1"/>
        <v>0</v>
      </c>
    </row>
    <row r="87" spans="1:8" ht="15.6">
      <c r="A87" s="17" t="s">
        <v>185</v>
      </c>
      <c r="B87" s="18" t="s">
        <v>186</v>
      </c>
      <c r="C87" s="25" t="s">
        <v>191</v>
      </c>
      <c r="D87" s="10" t="s">
        <v>54</v>
      </c>
      <c r="E87" s="20">
        <v>3</v>
      </c>
      <c r="F87" s="7">
        <v>1</v>
      </c>
      <c r="G87" s="8"/>
      <c r="H87" s="8">
        <f t="shared" si="1"/>
        <v>0</v>
      </c>
    </row>
    <row r="88" spans="1:8" ht="31.2">
      <c r="A88" s="17" t="s">
        <v>188</v>
      </c>
      <c r="B88" s="18" t="s">
        <v>193</v>
      </c>
      <c r="C88" s="25" t="s">
        <v>194</v>
      </c>
      <c r="D88" s="10" t="s">
        <v>54</v>
      </c>
      <c r="E88" s="20">
        <v>3</v>
      </c>
      <c r="F88" s="7">
        <v>1</v>
      </c>
      <c r="G88" s="8"/>
      <c r="H88" s="8">
        <f t="shared" si="1"/>
        <v>0</v>
      </c>
    </row>
    <row r="89" spans="1:8" ht="15.6">
      <c r="A89" s="17" t="s">
        <v>190</v>
      </c>
      <c r="B89" s="18" t="s">
        <v>193</v>
      </c>
      <c r="C89" s="25" t="s">
        <v>196</v>
      </c>
      <c r="D89" s="10" t="s">
        <v>54</v>
      </c>
      <c r="E89" s="20">
        <v>3</v>
      </c>
      <c r="F89" s="7">
        <v>1</v>
      </c>
      <c r="G89" s="8"/>
      <c r="H89" s="8">
        <f t="shared" si="1"/>
        <v>0</v>
      </c>
    </row>
    <row r="90" spans="1:8" ht="17.399999999999999">
      <c r="A90" s="17" t="s">
        <v>192</v>
      </c>
      <c r="B90" s="12" t="s">
        <v>198</v>
      </c>
      <c r="C90" s="9" t="s">
        <v>199</v>
      </c>
      <c r="D90" s="12" t="s">
        <v>120</v>
      </c>
      <c r="E90" s="20">
        <v>7</v>
      </c>
      <c r="F90" s="7">
        <v>1</v>
      </c>
      <c r="G90" s="8"/>
      <c r="H90" s="8">
        <f t="shared" si="1"/>
        <v>0</v>
      </c>
    </row>
    <row r="91" spans="1:8" ht="15.6">
      <c r="A91" s="17" t="s">
        <v>195</v>
      </c>
      <c r="B91" s="12" t="s">
        <v>198</v>
      </c>
      <c r="C91" s="9" t="s">
        <v>201</v>
      </c>
      <c r="D91" s="12" t="s">
        <v>57</v>
      </c>
      <c r="E91" s="20">
        <v>10</v>
      </c>
      <c r="F91" s="7">
        <v>1</v>
      </c>
      <c r="G91" s="8"/>
      <c r="H91" s="8">
        <f t="shared" si="1"/>
        <v>0</v>
      </c>
    </row>
    <row r="92" spans="1:8" ht="15.6">
      <c r="A92" s="17" t="s">
        <v>314</v>
      </c>
      <c r="B92" s="12" t="s">
        <v>198</v>
      </c>
      <c r="C92" s="9" t="s">
        <v>203</v>
      </c>
      <c r="D92" s="12" t="s">
        <v>57</v>
      </c>
      <c r="E92" s="20">
        <v>30</v>
      </c>
      <c r="F92" s="7">
        <v>1</v>
      </c>
      <c r="G92" s="8"/>
      <c r="H92" s="8">
        <f t="shared" si="1"/>
        <v>0</v>
      </c>
    </row>
    <row r="93" spans="1:8" ht="15.6">
      <c r="A93" s="17" t="s">
        <v>315</v>
      </c>
      <c r="B93" s="26" t="s">
        <v>205</v>
      </c>
      <c r="C93" s="25" t="s">
        <v>206</v>
      </c>
      <c r="D93" s="10" t="s">
        <v>57</v>
      </c>
      <c r="E93" s="20">
        <v>10</v>
      </c>
      <c r="F93" s="7">
        <v>1</v>
      </c>
      <c r="G93" s="8"/>
      <c r="H93" s="8">
        <f t="shared" si="1"/>
        <v>0</v>
      </c>
    </row>
    <row r="94" spans="1:8" ht="31.2">
      <c r="A94" s="17" t="s">
        <v>316</v>
      </c>
      <c r="B94" s="12" t="s">
        <v>198</v>
      </c>
      <c r="C94" s="9" t="s">
        <v>208</v>
      </c>
      <c r="D94" s="12" t="s">
        <v>57</v>
      </c>
      <c r="E94" s="20">
        <v>30</v>
      </c>
      <c r="F94" s="7">
        <v>1</v>
      </c>
      <c r="G94" s="8"/>
      <c r="H94" s="8">
        <f t="shared" si="1"/>
        <v>0</v>
      </c>
    </row>
    <row r="95" spans="1:8" ht="15.6">
      <c r="A95" s="17" t="s">
        <v>317</v>
      </c>
      <c r="B95" s="26" t="s">
        <v>210</v>
      </c>
      <c r="C95" s="9" t="s">
        <v>211</v>
      </c>
      <c r="D95" s="12" t="s">
        <v>57</v>
      </c>
      <c r="E95" s="20">
        <v>40</v>
      </c>
      <c r="F95" s="7">
        <v>1</v>
      </c>
      <c r="G95" s="8"/>
      <c r="H95" s="8">
        <f t="shared" si="1"/>
        <v>0</v>
      </c>
    </row>
    <row r="96" spans="1:8" ht="31.2">
      <c r="A96" s="17" t="s">
        <v>318</v>
      </c>
      <c r="B96" s="27" t="s">
        <v>213</v>
      </c>
      <c r="C96" s="9" t="s">
        <v>302</v>
      </c>
      <c r="D96" s="12" t="s">
        <v>79</v>
      </c>
      <c r="E96" s="20">
        <v>25</v>
      </c>
      <c r="F96" s="7">
        <v>1</v>
      </c>
      <c r="G96" s="8"/>
      <c r="H96" s="8">
        <f t="shared" si="1"/>
        <v>0</v>
      </c>
    </row>
    <row r="97" spans="1:8" ht="17.399999999999999">
      <c r="A97" s="17" t="s">
        <v>197</v>
      </c>
      <c r="B97" s="26" t="s">
        <v>89</v>
      </c>
      <c r="C97" s="9" t="s">
        <v>301</v>
      </c>
      <c r="D97" s="12" t="s">
        <v>79</v>
      </c>
      <c r="E97" s="20">
        <v>10</v>
      </c>
      <c r="F97" s="7">
        <v>1</v>
      </c>
      <c r="G97" s="8"/>
      <c r="H97" s="8">
        <f t="shared" si="1"/>
        <v>0</v>
      </c>
    </row>
    <row r="98" spans="1:8" ht="17.399999999999999">
      <c r="A98" s="17" t="s">
        <v>200</v>
      </c>
      <c r="B98" s="26" t="s">
        <v>216</v>
      </c>
      <c r="C98" s="9" t="s">
        <v>217</v>
      </c>
      <c r="D98" s="12" t="s">
        <v>79</v>
      </c>
      <c r="E98" s="20">
        <v>10</v>
      </c>
      <c r="F98" s="7">
        <v>1</v>
      </c>
      <c r="G98" s="8"/>
      <c r="H98" s="8">
        <f t="shared" si="1"/>
        <v>0</v>
      </c>
    </row>
    <row r="99" spans="1:8" ht="17.399999999999999">
      <c r="A99" s="17" t="s">
        <v>202</v>
      </c>
      <c r="B99" s="26" t="s">
        <v>89</v>
      </c>
      <c r="C99" s="9" t="s">
        <v>219</v>
      </c>
      <c r="D99" s="12" t="s">
        <v>79</v>
      </c>
      <c r="E99" s="20">
        <v>35</v>
      </c>
      <c r="F99" s="7">
        <v>1</v>
      </c>
      <c r="G99" s="8"/>
      <c r="H99" s="8">
        <f t="shared" si="1"/>
        <v>0</v>
      </c>
    </row>
    <row r="100" spans="1:8" ht="15.6">
      <c r="A100" s="17" t="s">
        <v>204</v>
      </c>
      <c r="B100" s="5" t="s">
        <v>221</v>
      </c>
      <c r="C100" s="9" t="s">
        <v>222</v>
      </c>
      <c r="D100" s="12" t="s">
        <v>57</v>
      </c>
      <c r="E100" s="20">
        <v>20</v>
      </c>
      <c r="F100" s="7">
        <v>1</v>
      </c>
      <c r="G100" s="8"/>
      <c r="H100" s="8">
        <f t="shared" si="1"/>
        <v>0</v>
      </c>
    </row>
    <row r="101" spans="1:8" ht="31.2">
      <c r="A101" s="17" t="s">
        <v>207</v>
      </c>
      <c r="B101" s="21" t="s">
        <v>224</v>
      </c>
      <c r="C101" s="9" t="s">
        <v>225</v>
      </c>
      <c r="D101" s="12" t="s">
        <v>54</v>
      </c>
      <c r="E101" s="20">
        <v>50</v>
      </c>
      <c r="F101" s="7">
        <v>1</v>
      </c>
      <c r="G101" s="8"/>
      <c r="H101" s="8">
        <f t="shared" si="1"/>
        <v>0</v>
      </c>
    </row>
    <row r="102" spans="1:8" ht="31.2">
      <c r="A102" s="17" t="s">
        <v>209</v>
      </c>
      <c r="B102" s="21" t="s">
        <v>224</v>
      </c>
      <c r="C102" s="9" t="s">
        <v>303</v>
      </c>
      <c r="D102" s="12" t="s">
        <v>54</v>
      </c>
      <c r="E102" s="20">
        <v>20</v>
      </c>
      <c r="F102" s="7">
        <v>1</v>
      </c>
      <c r="G102" s="8"/>
      <c r="H102" s="8">
        <f t="shared" si="1"/>
        <v>0</v>
      </c>
    </row>
    <row r="103" spans="1:8" ht="31.2">
      <c r="A103" s="17" t="s">
        <v>212</v>
      </c>
      <c r="B103" s="21" t="s">
        <v>224</v>
      </c>
      <c r="C103" s="9" t="s">
        <v>227</v>
      </c>
      <c r="D103" s="12" t="s">
        <v>54</v>
      </c>
      <c r="E103" s="20">
        <v>60</v>
      </c>
      <c r="F103" s="7">
        <v>1</v>
      </c>
      <c r="G103" s="8"/>
      <c r="H103" s="8">
        <f t="shared" si="1"/>
        <v>0</v>
      </c>
    </row>
    <row r="104" spans="1:8" ht="15.6">
      <c r="A104" s="17" t="s">
        <v>214</v>
      </c>
      <c r="B104" s="21" t="s">
        <v>224</v>
      </c>
      <c r="C104" s="9" t="s">
        <v>229</v>
      </c>
      <c r="D104" s="12" t="s">
        <v>54</v>
      </c>
      <c r="E104" s="20">
        <v>100</v>
      </c>
      <c r="F104" s="7">
        <v>1</v>
      </c>
      <c r="G104" s="8"/>
      <c r="H104" s="8">
        <f t="shared" si="1"/>
        <v>0</v>
      </c>
    </row>
    <row r="105" spans="1:8" ht="33">
      <c r="A105" s="17" t="s">
        <v>215</v>
      </c>
      <c r="B105" s="21" t="s">
        <v>224</v>
      </c>
      <c r="C105" s="9" t="s">
        <v>231</v>
      </c>
      <c r="D105" s="12" t="s">
        <v>54</v>
      </c>
      <c r="E105" s="20">
        <v>5</v>
      </c>
      <c r="F105" s="7">
        <v>1</v>
      </c>
      <c r="G105" s="8"/>
      <c r="H105" s="8">
        <f t="shared" si="1"/>
        <v>0</v>
      </c>
    </row>
    <row r="106" spans="1:8" ht="33">
      <c r="A106" s="17" t="s">
        <v>218</v>
      </c>
      <c r="B106" s="21" t="s">
        <v>224</v>
      </c>
      <c r="C106" s="9" t="s">
        <v>233</v>
      </c>
      <c r="D106" s="12" t="s">
        <v>54</v>
      </c>
      <c r="E106" s="20">
        <v>10</v>
      </c>
      <c r="F106" s="7">
        <v>1</v>
      </c>
      <c r="G106" s="8"/>
      <c r="H106" s="8">
        <f t="shared" ref="H106:H134" si="2">ROUND(E106*F106*G106,2)</f>
        <v>0</v>
      </c>
    </row>
    <row r="107" spans="1:8" ht="33">
      <c r="A107" s="17" t="s">
        <v>220</v>
      </c>
      <c r="B107" s="21" t="s">
        <v>224</v>
      </c>
      <c r="C107" s="9" t="s">
        <v>235</v>
      </c>
      <c r="D107" s="12" t="s">
        <v>54</v>
      </c>
      <c r="E107" s="20">
        <v>5</v>
      </c>
      <c r="F107" s="7">
        <v>1</v>
      </c>
      <c r="G107" s="8"/>
      <c r="H107" s="8">
        <f t="shared" si="2"/>
        <v>0</v>
      </c>
    </row>
    <row r="108" spans="1:8" ht="31.2">
      <c r="A108" s="17" t="s">
        <v>223</v>
      </c>
      <c r="B108" s="21" t="s">
        <v>224</v>
      </c>
      <c r="C108" s="9" t="s">
        <v>237</v>
      </c>
      <c r="D108" s="12" t="s">
        <v>54</v>
      </c>
      <c r="E108" s="20">
        <v>25</v>
      </c>
      <c r="F108" s="7">
        <v>1</v>
      </c>
      <c r="G108" s="8"/>
      <c r="H108" s="8">
        <f t="shared" si="2"/>
        <v>0</v>
      </c>
    </row>
    <row r="109" spans="1:8" ht="31.2">
      <c r="A109" s="17" t="s">
        <v>226</v>
      </c>
      <c r="B109" s="21" t="s">
        <v>224</v>
      </c>
      <c r="C109" s="9" t="s">
        <v>304</v>
      </c>
      <c r="D109" s="12" t="s">
        <v>54</v>
      </c>
      <c r="E109" s="20">
        <v>20</v>
      </c>
      <c r="F109" s="7">
        <v>1</v>
      </c>
      <c r="G109" s="8"/>
      <c r="H109" s="8">
        <f t="shared" si="2"/>
        <v>0</v>
      </c>
    </row>
    <row r="110" spans="1:8" ht="31.2">
      <c r="A110" s="17" t="s">
        <v>228</v>
      </c>
      <c r="B110" s="21" t="s">
        <v>224</v>
      </c>
      <c r="C110" s="9" t="s">
        <v>239</v>
      </c>
      <c r="D110" s="12" t="s">
        <v>54</v>
      </c>
      <c r="E110" s="20">
        <v>5</v>
      </c>
      <c r="F110" s="7">
        <v>1</v>
      </c>
      <c r="G110" s="8"/>
      <c r="H110" s="8">
        <f t="shared" si="2"/>
        <v>0</v>
      </c>
    </row>
    <row r="111" spans="1:8" ht="31.2">
      <c r="A111" s="17" t="s">
        <v>230</v>
      </c>
      <c r="B111" s="21" t="s">
        <v>224</v>
      </c>
      <c r="C111" s="9" t="s">
        <v>305</v>
      </c>
      <c r="D111" s="12" t="s">
        <v>54</v>
      </c>
      <c r="E111" s="20">
        <v>5</v>
      </c>
      <c r="F111" s="7">
        <v>1</v>
      </c>
      <c r="G111" s="8"/>
      <c r="H111" s="8">
        <f t="shared" si="2"/>
        <v>0</v>
      </c>
    </row>
    <row r="112" spans="1:8" ht="31.2">
      <c r="A112" s="17" t="s">
        <v>232</v>
      </c>
      <c r="B112" s="26" t="s">
        <v>224</v>
      </c>
      <c r="C112" s="6" t="s">
        <v>241</v>
      </c>
      <c r="D112" s="5" t="s">
        <v>54</v>
      </c>
      <c r="E112" s="20">
        <v>5</v>
      </c>
      <c r="F112" s="7">
        <v>1</v>
      </c>
      <c r="G112" s="8"/>
      <c r="H112" s="8">
        <f t="shared" si="2"/>
        <v>0</v>
      </c>
    </row>
    <row r="113" spans="1:8" ht="31.2">
      <c r="A113" s="17" t="s">
        <v>234</v>
      </c>
      <c r="B113" s="26" t="s">
        <v>224</v>
      </c>
      <c r="C113" s="6" t="s">
        <v>306</v>
      </c>
      <c r="D113" s="5" t="s">
        <v>54</v>
      </c>
      <c r="E113" s="20">
        <v>5</v>
      </c>
      <c r="F113" s="7">
        <v>1</v>
      </c>
      <c r="G113" s="8"/>
      <c r="H113" s="8">
        <f t="shared" si="2"/>
        <v>0</v>
      </c>
    </row>
    <row r="114" spans="1:8" ht="31.2">
      <c r="A114" s="17" t="s">
        <v>236</v>
      </c>
      <c r="B114" s="26" t="s">
        <v>224</v>
      </c>
      <c r="C114" s="6" t="s">
        <v>243</v>
      </c>
      <c r="D114" s="5" t="s">
        <v>54</v>
      </c>
      <c r="E114" s="20">
        <v>10</v>
      </c>
      <c r="F114" s="7">
        <v>1</v>
      </c>
      <c r="G114" s="8"/>
      <c r="H114" s="8">
        <f t="shared" si="2"/>
        <v>0</v>
      </c>
    </row>
    <row r="115" spans="1:8" ht="15.6">
      <c r="A115" s="17" t="s">
        <v>319</v>
      </c>
      <c r="B115" s="26" t="s">
        <v>224</v>
      </c>
      <c r="C115" s="6" t="s">
        <v>307</v>
      </c>
      <c r="D115" s="5" t="s">
        <v>54</v>
      </c>
      <c r="E115" s="20">
        <v>10</v>
      </c>
      <c r="F115" s="7">
        <v>1</v>
      </c>
      <c r="G115" s="8"/>
      <c r="H115" s="8">
        <f t="shared" si="2"/>
        <v>0</v>
      </c>
    </row>
    <row r="116" spans="1:8" ht="15.6">
      <c r="A116" s="17" t="s">
        <v>238</v>
      </c>
      <c r="B116" s="26" t="s">
        <v>224</v>
      </c>
      <c r="C116" s="9" t="s">
        <v>245</v>
      </c>
      <c r="D116" s="12" t="s">
        <v>246</v>
      </c>
      <c r="E116" s="20">
        <v>1</v>
      </c>
      <c r="F116" s="7">
        <v>1</v>
      </c>
      <c r="G116" s="8"/>
      <c r="H116" s="8">
        <f t="shared" si="2"/>
        <v>0</v>
      </c>
    </row>
    <row r="117" spans="1:8" ht="31.2">
      <c r="A117" s="17" t="s">
        <v>240</v>
      </c>
      <c r="B117" s="26" t="s">
        <v>224</v>
      </c>
      <c r="C117" s="9" t="s">
        <v>248</v>
      </c>
      <c r="D117" s="12" t="s">
        <v>54</v>
      </c>
      <c r="E117" s="20">
        <v>60</v>
      </c>
      <c r="F117" s="7">
        <v>1</v>
      </c>
      <c r="G117" s="42"/>
      <c r="H117" s="8">
        <f t="shared" si="2"/>
        <v>0</v>
      </c>
    </row>
    <row r="118" spans="1:8" ht="31.2">
      <c r="A118" s="17" t="s">
        <v>242</v>
      </c>
      <c r="B118" s="26" t="s">
        <v>224</v>
      </c>
      <c r="C118" s="9" t="s">
        <v>308</v>
      </c>
      <c r="D118" s="12" t="s">
        <v>54</v>
      </c>
      <c r="E118" s="20">
        <v>60</v>
      </c>
      <c r="F118" s="7">
        <v>1</v>
      </c>
      <c r="G118" s="8"/>
      <c r="H118" s="8">
        <f t="shared" si="2"/>
        <v>0</v>
      </c>
    </row>
    <row r="119" spans="1:8" ht="15.6">
      <c r="A119" s="17" t="s">
        <v>244</v>
      </c>
      <c r="B119" s="26" t="s">
        <v>224</v>
      </c>
      <c r="C119" s="9" t="s">
        <v>250</v>
      </c>
      <c r="D119" s="12" t="s">
        <v>57</v>
      </c>
      <c r="E119" s="20">
        <v>20</v>
      </c>
      <c r="F119" s="7">
        <v>1</v>
      </c>
      <c r="G119" s="8"/>
      <c r="H119" s="8">
        <f t="shared" si="2"/>
        <v>0</v>
      </c>
    </row>
    <row r="120" spans="1:8" ht="31.2">
      <c r="A120" s="17" t="s">
        <v>247</v>
      </c>
      <c r="B120" s="26" t="s">
        <v>224</v>
      </c>
      <c r="C120" s="9" t="s">
        <v>252</v>
      </c>
      <c r="D120" s="12" t="s">
        <v>54</v>
      </c>
      <c r="E120" s="20">
        <v>50</v>
      </c>
      <c r="F120" s="7">
        <v>1</v>
      </c>
      <c r="G120" s="8"/>
      <c r="H120" s="8">
        <f t="shared" si="2"/>
        <v>0</v>
      </c>
    </row>
    <row r="121" spans="1:8" ht="31.2">
      <c r="A121" s="17" t="s">
        <v>249</v>
      </c>
      <c r="B121" s="26" t="s">
        <v>224</v>
      </c>
      <c r="C121" s="9" t="s">
        <v>310</v>
      </c>
      <c r="D121" s="12" t="s">
        <v>54</v>
      </c>
      <c r="E121" s="20">
        <v>30</v>
      </c>
      <c r="F121" s="7">
        <v>1</v>
      </c>
      <c r="G121" s="8"/>
      <c r="H121" s="8">
        <f t="shared" si="2"/>
        <v>0</v>
      </c>
    </row>
    <row r="122" spans="1:8" ht="46.8">
      <c r="A122" s="17" t="s">
        <v>251</v>
      </c>
      <c r="B122" s="26" t="s">
        <v>224</v>
      </c>
      <c r="C122" s="9" t="s">
        <v>309</v>
      </c>
      <c r="D122" s="12" t="s">
        <v>54</v>
      </c>
      <c r="E122" s="20">
        <v>150</v>
      </c>
      <c r="F122" s="7">
        <v>1</v>
      </c>
      <c r="G122" s="8"/>
      <c r="H122" s="8">
        <f t="shared" si="2"/>
        <v>0</v>
      </c>
    </row>
    <row r="123" spans="1:8" ht="46.8">
      <c r="A123" s="17" t="s">
        <v>253</v>
      </c>
      <c r="B123" s="26" t="s">
        <v>224</v>
      </c>
      <c r="C123" s="9" t="s">
        <v>311</v>
      </c>
      <c r="D123" s="12" t="s">
        <v>54</v>
      </c>
      <c r="E123" s="20">
        <v>150</v>
      </c>
      <c r="F123" s="7">
        <v>1</v>
      </c>
      <c r="G123" s="8"/>
      <c r="H123" s="8">
        <f t="shared" si="2"/>
        <v>0</v>
      </c>
    </row>
    <row r="124" spans="1:8" ht="17.399999999999999">
      <c r="A124" s="17" t="s">
        <v>254</v>
      </c>
      <c r="B124" s="26" t="s">
        <v>224</v>
      </c>
      <c r="C124" s="6" t="s">
        <v>255</v>
      </c>
      <c r="D124" s="5" t="s">
        <v>79</v>
      </c>
      <c r="E124" s="20">
        <v>5</v>
      </c>
      <c r="F124" s="7">
        <v>1</v>
      </c>
      <c r="G124" s="8"/>
      <c r="H124" s="8">
        <f t="shared" si="2"/>
        <v>0</v>
      </c>
    </row>
    <row r="125" spans="1:8" ht="31.2">
      <c r="A125" s="17" t="s">
        <v>256</v>
      </c>
      <c r="B125" s="19" t="s">
        <v>257</v>
      </c>
      <c r="C125" s="9" t="s">
        <v>258</v>
      </c>
      <c r="D125" s="12" t="s">
        <v>57</v>
      </c>
      <c r="E125" s="20">
        <v>10</v>
      </c>
      <c r="F125" s="7">
        <v>1</v>
      </c>
      <c r="G125" s="8"/>
      <c r="H125" s="8">
        <f t="shared" si="2"/>
        <v>0</v>
      </c>
    </row>
    <row r="126" spans="1:8" ht="15.6">
      <c r="A126" s="17" t="s">
        <v>259</v>
      </c>
      <c r="B126" s="19" t="s">
        <v>257</v>
      </c>
      <c r="C126" s="9" t="s">
        <v>260</v>
      </c>
      <c r="D126" s="12" t="s">
        <v>57</v>
      </c>
      <c r="E126" s="20">
        <v>10</v>
      </c>
      <c r="F126" s="7">
        <v>1</v>
      </c>
      <c r="G126" s="8"/>
      <c r="H126" s="8">
        <f t="shared" si="2"/>
        <v>0</v>
      </c>
    </row>
    <row r="127" spans="1:8" ht="31.2">
      <c r="A127" s="17" t="s">
        <v>261</v>
      </c>
      <c r="B127" s="19" t="s">
        <v>257</v>
      </c>
      <c r="C127" s="9" t="s">
        <v>262</v>
      </c>
      <c r="D127" s="12" t="s">
        <v>57</v>
      </c>
      <c r="E127" s="20">
        <v>10</v>
      </c>
      <c r="F127" s="7">
        <v>1</v>
      </c>
      <c r="G127" s="8"/>
      <c r="H127" s="8">
        <f t="shared" si="2"/>
        <v>0</v>
      </c>
    </row>
    <row r="128" spans="1:8" ht="15.6">
      <c r="A128" s="17" t="s">
        <v>263</v>
      </c>
      <c r="B128" s="19" t="s">
        <v>264</v>
      </c>
      <c r="C128" s="9" t="s">
        <v>265</v>
      </c>
      <c r="D128" s="12" t="s">
        <v>57</v>
      </c>
      <c r="E128" s="20">
        <v>10</v>
      </c>
      <c r="F128" s="7">
        <v>1</v>
      </c>
      <c r="G128" s="8"/>
      <c r="H128" s="8">
        <f t="shared" si="2"/>
        <v>0</v>
      </c>
    </row>
    <row r="129" spans="1:8" ht="15.6">
      <c r="A129" s="17" t="s">
        <v>266</v>
      </c>
      <c r="B129" s="19" t="s">
        <v>264</v>
      </c>
      <c r="C129" s="9" t="s">
        <v>267</v>
      </c>
      <c r="D129" s="12" t="s">
        <v>57</v>
      </c>
      <c r="E129" s="20">
        <v>20</v>
      </c>
      <c r="F129" s="7">
        <v>1</v>
      </c>
      <c r="G129" s="8"/>
      <c r="H129" s="8">
        <f t="shared" si="2"/>
        <v>0</v>
      </c>
    </row>
    <row r="130" spans="1:8" ht="31.2">
      <c r="A130" s="17" t="s">
        <v>268</v>
      </c>
      <c r="B130" s="19" t="s">
        <v>269</v>
      </c>
      <c r="C130" s="9" t="s">
        <v>270</v>
      </c>
      <c r="D130" s="12" t="s">
        <v>57</v>
      </c>
      <c r="E130" s="20">
        <v>120</v>
      </c>
      <c r="F130" s="7">
        <v>1</v>
      </c>
      <c r="G130" s="8"/>
      <c r="H130" s="8">
        <f t="shared" si="2"/>
        <v>0</v>
      </c>
    </row>
    <row r="131" spans="1:8" ht="15.6">
      <c r="A131" s="17" t="s">
        <v>271</v>
      </c>
      <c r="B131" s="19" t="s">
        <v>272</v>
      </c>
      <c r="C131" s="9" t="s">
        <v>273</v>
      </c>
      <c r="D131" s="12" t="s">
        <v>57</v>
      </c>
      <c r="E131" s="20">
        <v>25</v>
      </c>
      <c r="F131" s="7">
        <v>1</v>
      </c>
      <c r="G131" s="8"/>
      <c r="H131" s="8">
        <f t="shared" si="2"/>
        <v>0</v>
      </c>
    </row>
    <row r="132" spans="1:8" ht="15.6">
      <c r="A132" s="17" t="s">
        <v>274</v>
      </c>
      <c r="B132" s="19" t="s">
        <v>272</v>
      </c>
      <c r="C132" s="9" t="s">
        <v>275</v>
      </c>
      <c r="D132" s="12" t="s">
        <v>54</v>
      </c>
      <c r="E132" s="20">
        <v>20</v>
      </c>
      <c r="F132" s="7">
        <v>1</v>
      </c>
      <c r="G132" s="8"/>
      <c r="H132" s="8">
        <f t="shared" si="2"/>
        <v>0</v>
      </c>
    </row>
    <row r="133" spans="1:8" ht="17.399999999999999">
      <c r="A133" s="17" t="s">
        <v>276</v>
      </c>
      <c r="B133" s="19" t="s">
        <v>272</v>
      </c>
      <c r="C133" s="9" t="s">
        <v>277</v>
      </c>
      <c r="D133" s="12" t="s">
        <v>79</v>
      </c>
      <c r="E133" s="20">
        <v>5</v>
      </c>
      <c r="F133" s="7">
        <v>1</v>
      </c>
      <c r="G133" s="8"/>
      <c r="H133" s="8">
        <f t="shared" si="2"/>
        <v>0</v>
      </c>
    </row>
    <row r="134" spans="1:8" ht="17.399999999999999">
      <c r="A134" s="17" t="s">
        <v>278</v>
      </c>
      <c r="B134" s="19" t="s">
        <v>272</v>
      </c>
      <c r="C134" s="9" t="s">
        <v>279</v>
      </c>
      <c r="D134" s="12" t="s">
        <v>79</v>
      </c>
      <c r="E134" s="20">
        <v>10</v>
      </c>
      <c r="F134" s="7">
        <v>1</v>
      </c>
      <c r="G134" s="8"/>
      <c r="H134" s="8">
        <f t="shared" si="2"/>
        <v>0</v>
      </c>
    </row>
    <row r="135" spans="1:8" ht="15.6" customHeight="1">
      <c r="A135" s="49" t="s">
        <v>322</v>
      </c>
      <c r="B135" s="49"/>
      <c r="C135" s="49"/>
      <c r="D135" s="49"/>
      <c r="E135" s="49"/>
      <c r="F135" s="49"/>
      <c r="G135" s="49"/>
      <c r="H135" s="13">
        <f>SUM(H41:H134)</f>
        <v>0</v>
      </c>
    </row>
    <row r="136" spans="1:8" ht="15.6">
      <c r="A136" s="48" t="s">
        <v>81</v>
      </c>
      <c r="B136" s="48"/>
      <c r="C136" s="48"/>
      <c r="D136" s="48"/>
      <c r="E136" s="48"/>
      <c r="F136" s="48"/>
      <c r="G136" s="48"/>
      <c r="H136" s="14">
        <v>3</v>
      </c>
    </row>
    <row r="137" spans="1:8" ht="15.6">
      <c r="A137" s="48" t="s">
        <v>323</v>
      </c>
      <c r="B137" s="48"/>
      <c r="C137" s="48"/>
      <c r="D137" s="48"/>
      <c r="E137" s="48"/>
      <c r="F137" s="48"/>
      <c r="G137" s="48"/>
      <c r="H137" s="13">
        <f>H135*H136</f>
        <v>0</v>
      </c>
    </row>
    <row r="138" spans="1:8" ht="15.6">
      <c r="A138" s="48" t="s">
        <v>280</v>
      </c>
      <c r="B138" s="48"/>
      <c r="C138" s="48"/>
      <c r="D138" s="48"/>
      <c r="E138" s="48"/>
      <c r="F138" s="48"/>
      <c r="G138" s="48"/>
      <c r="H138" s="13">
        <f>ROUND(H137*0.23,2)</f>
        <v>0</v>
      </c>
    </row>
    <row r="139" spans="1:8" ht="15.6" customHeight="1">
      <c r="A139" s="55" t="s">
        <v>325</v>
      </c>
      <c r="B139" s="55"/>
      <c r="C139" s="55"/>
      <c r="D139" s="55"/>
      <c r="E139" s="55"/>
      <c r="F139" s="55"/>
      <c r="G139" s="55"/>
      <c r="H139" s="15">
        <f>H137+H138</f>
        <v>0</v>
      </c>
    </row>
    <row r="140" spans="1:8" ht="15" thickBot="1"/>
    <row r="141" spans="1:8" ht="16.2" customHeight="1" thickBot="1">
      <c r="A141" s="57" t="s">
        <v>326</v>
      </c>
      <c r="B141" s="58"/>
      <c r="C141" s="58"/>
      <c r="D141" s="58"/>
      <c r="E141" s="58"/>
      <c r="F141" s="58"/>
      <c r="G141" s="58"/>
      <c r="H141" s="28">
        <f>H36+H139</f>
        <v>0</v>
      </c>
    </row>
  </sheetData>
  <mergeCells count="15">
    <mergeCell ref="A36:G36"/>
    <mergeCell ref="A37:E37"/>
    <mergeCell ref="A141:G141"/>
    <mergeCell ref="A135:G135"/>
    <mergeCell ref="A136:G136"/>
    <mergeCell ref="A137:G137"/>
    <mergeCell ref="A138:G138"/>
    <mergeCell ref="A139:G139"/>
    <mergeCell ref="A35:G35"/>
    <mergeCell ref="A32:G32"/>
    <mergeCell ref="A33:G33"/>
    <mergeCell ref="A34:G34"/>
    <mergeCell ref="A1:H1"/>
    <mergeCell ref="A2:H2"/>
    <mergeCell ref="D3:H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6ABC4-F1B2-4393-B910-E4E58D8A9ED0}">
  <sheetPr>
    <pageSetUpPr fitToPage="1"/>
  </sheetPr>
  <dimension ref="A1:H38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8</v>
      </c>
      <c r="B3" s="32"/>
      <c r="C3" s="32"/>
      <c r="D3" s="52" t="s">
        <v>9</v>
      </c>
      <c r="E3" s="53"/>
      <c r="F3" s="53"/>
      <c r="G3" s="53"/>
      <c r="H3" s="54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28976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28000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30000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28000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0">
        <v>108.911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50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565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500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1000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4647</v>
      </c>
      <c r="F18" s="7">
        <v>1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1638.4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5500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7329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70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150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10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60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120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300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10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10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10</v>
      </c>
      <c r="F31" s="7">
        <v>1</v>
      </c>
      <c r="G31" s="8"/>
      <c r="H31" s="8">
        <f t="shared" si="0"/>
        <v>0</v>
      </c>
    </row>
    <row r="32" spans="1:8" ht="15.6">
      <c r="A32" s="65" t="s">
        <v>322</v>
      </c>
      <c r="B32" s="66"/>
      <c r="C32" s="66"/>
      <c r="D32" s="66"/>
      <c r="E32" s="66"/>
      <c r="F32" s="66"/>
      <c r="G32" s="67"/>
      <c r="H32" s="13">
        <f>SUM(H7:H31)</f>
        <v>0</v>
      </c>
    </row>
    <row r="33" spans="1:8" ht="15.6">
      <c r="A33" s="59" t="s">
        <v>81</v>
      </c>
      <c r="B33" s="60"/>
      <c r="C33" s="60"/>
      <c r="D33" s="60"/>
      <c r="E33" s="60"/>
      <c r="F33" s="60"/>
      <c r="G33" s="61"/>
      <c r="H33" s="14">
        <v>3</v>
      </c>
    </row>
    <row r="34" spans="1:8" ht="15.6" customHeight="1">
      <c r="A34" s="59" t="s">
        <v>323</v>
      </c>
      <c r="B34" s="60"/>
      <c r="C34" s="60"/>
      <c r="D34" s="60"/>
      <c r="E34" s="60"/>
      <c r="F34" s="60"/>
      <c r="G34" s="61"/>
      <c r="H34" s="13">
        <f>H32*H33</f>
        <v>0</v>
      </c>
    </row>
    <row r="35" spans="1:8" ht="15.6">
      <c r="A35" s="59" t="s">
        <v>80</v>
      </c>
      <c r="B35" s="60"/>
      <c r="C35" s="60"/>
      <c r="D35" s="60"/>
      <c r="E35" s="60"/>
      <c r="F35" s="60"/>
      <c r="G35" s="61"/>
      <c r="H35" s="13">
        <f>ROUND(H34*0.08,2)</f>
        <v>0</v>
      </c>
    </row>
    <row r="36" spans="1:8" ht="15.6">
      <c r="A36" s="62" t="s">
        <v>324</v>
      </c>
      <c r="B36" s="63"/>
      <c r="C36" s="63"/>
      <c r="D36" s="63"/>
      <c r="E36" s="63"/>
      <c r="F36" s="63"/>
      <c r="G36" s="64"/>
      <c r="H36" s="15">
        <f>H34+H35</f>
        <v>0</v>
      </c>
    </row>
    <row r="37" spans="1:8" ht="15" thickBot="1">
      <c r="A37" s="56"/>
      <c r="B37" s="56"/>
      <c r="C37" s="56"/>
      <c r="D37" s="56"/>
      <c r="E37" s="56"/>
      <c r="F37" s="16"/>
      <c r="G37" s="16"/>
      <c r="H37" s="16"/>
    </row>
    <row r="38" spans="1:8" ht="16.2" thickBot="1">
      <c r="A38" s="57" t="s">
        <v>326</v>
      </c>
      <c r="B38" s="58"/>
      <c r="C38" s="58"/>
      <c r="D38" s="58"/>
      <c r="E38" s="58"/>
      <c r="F38" s="58"/>
      <c r="G38" s="58"/>
      <c r="H38" s="28">
        <f>H36</f>
        <v>0</v>
      </c>
    </row>
  </sheetData>
  <mergeCells count="10">
    <mergeCell ref="A37:E37"/>
    <mergeCell ref="A38:G38"/>
    <mergeCell ref="A32:G32"/>
    <mergeCell ref="A33:G33"/>
    <mergeCell ref="A34:G34"/>
    <mergeCell ref="A1:H1"/>
    <mergeCell ref="A2:H2"/>
    <mergeCell ref="D3:H3"/>
    <mergeCell ref="A35:G35"/>
    <mergeCell ref="A36:G3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41"/>
  <sheetViews>
    <sheetView zoomScaleNormal="100" workbookViewId="0">
      <selection sqref="A1:H1"/>
    </sheetView>
  </sheetViews>
  <sheetFormatPr defaultColWidth="9.109375"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6" max="6" width="8.8867187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284</v>
      </c>
      <c r="B3" s="32"/>
      <c r="C3" s="32"/>
      <c r="D3" s="68" t="s">
        <v>11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15000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30000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15000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30000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0">
        <v>91.593000000000004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30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450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400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1500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4314</v>
      </c>
      <c r="F18" s="7">
        <v>1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327.60000000000002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5000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24000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81.123656999999994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70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10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1000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40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>
        <v>50</v>
      </c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100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10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5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5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10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10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10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10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10">
      <c r="A37" s="56"/>
      <c r="B37" s="56"/>
      <c r="C37" s="56"/>
      <c r="D37" s="56"/>
      <c r="E37" s="56"/>
      <c r="F37" s="16"/>
      <c r="G37" s="16"/>
      <c r="H37" s="16"/>
    </row>
    <row r="38" spans="1:10" ht="50.4">
      <c r="A38" s="1" t="s">
        <v>30</v>
      </c>
      <c r="B38" s="1" t="s">
        <v>31</v>
      </c>
      <c r="C38" s="1" t="s">
        <v>32</v>
      </c>
      <c r="D38" s="1" t="s">
        <v>33</v>
      </c>
      <c r="E38" s="2" t="s">
        <v>34</v>
      </c>
      <c r="F38" s="2" t="s">
        <v>35</v>
      </c>
      <c r="G38" s="2" t="s">
        <v>282</v>
      </c>
      <c r="H38" s="2" t="s">
        <v>36</v>
      </c>
    </row>
    <row r="39" spans="1:10">
      <c r="A39" s="3" t="s">
        <v>37</v>
      </c>
      <c r="B39" s="3" t="s">
        <v>38</v>
      </c>
      <c r="C39" s="3" t="s">
        <v>39</v>
      </c>
      <c r="D39" s="3" t="s">
        <v>40</v>
      </c>
      <c r="E39" s="3" t="s">
        <v>41</v>
      </c>
      <c r="F39" s="3" t="s">
        <v>42</v>
      </c>
      <c r="G39" s="3" t="s">
        <v>43</v>
      </c>
      <c r="H39" s="4" t="s">
        <v>44</v>
      </c>
    </row>
    <row r="40" spans="1:10" ht="15.6">
      <c r="A40" s="47" t="s">
        <v>333</v>
      </c>
      <c r="B40" s="34"/>
      <c r="C40" s="33" t="s">
        <v>82</v>
      </c>
      <c r="D40" s="33"/>
      <c r="E40" s="33"/>
      <c r="F40" s="33"/>
      <c r="G40" s="33"/>
      <c r="H40" s="33"/>
      <c r="J40" s="39"/>
    </row>
    <row r="41" spans="1:10" ht="31.2">
      <c r="A41" s="17" t="s">
        <v>83</v>
      </c>
      <c r="B41" s="17" t="s">
        <v>84</v>
      </c>
      <c r="C41" s="9" t="s">
        <v>85</v>
      </c>
      <c r="D41" s="5" t="s">
        <v>79</v>
      </c>
      <c r="E41" s="20">
        <v>200</v>
      </c>
      <c r="F41" s="7">
        <v>1</v>
      </c>
      <c r="G41" s="8"/>
      <c r="H41" s="8">
        <f>ROUND(E41*F41*G41,2)</f>
        <v>0</v>
      </c>
      <c r="J41" s="39"/>
    </row>
    <row r="42" spans="1:10" ht="31.2">
      <c r="A42" s="17" t="s">
        <v>86</v>
      </c>
      <c r="B42" s="17" t="s">
        <v>84</v>
      </c>
      <c r="C42" s="9" t="s">
        <v>87</v>
      </c>
      <c r="D42" s="5" t="s">
        <v>79</v>
      </c>
      <c r="E42" s="20">
        <v>400</v>
      </c>
      <c r="F42" s="7">
        <v>1</v>
      </c>
      <c r="G42" s="8"/>
      <c r="H42" s="8">
        <f t="shared" ref="H42:H105" si="1">ROUND(E42*F42*G42,2)</f>
        <v>0</v>
      </c>
      <c r="J42" s="39"/>
    </row>
    <row r="43" spans="1:10" ht="31.2">
      <c r="A43" s="17" t="s">
        <v>88</v>
      </c>
      <c r="B43" s="17" t="s">
        <v>84</v>
      </c>
      <c r="C43" s="9" t="s">
        <v>297</v>
      </c>
      <c r="D43" s="5" t="s">
        <v>79</v>
      </c>
      <c r="E43" s="20">
        <v>130</v>
      </c>
      <c r="F43" s="7">
        <v>1</v>
      </c>
      <c r="G43" s="8"/>
      <c r="H43" s="8">
        <f t="shared" si="1"/>
        <v>0</v>
      </c>
    </row>
    <row r="44" spans="1:10" ht="31.2">
      <c r="A44" s="17" t="s">
        <v>90</v>
      </c>
      <c r="B44" s="17" t="s">
        <v>84</v>
      </c>
      <c r="C44" s="9" t="s">
        <v>298</v>
      </c>
      <c r="D44" s="5" t="s">
        <v>79</v>
      </c>
      <c r="E44" s="20">
        <v>260</v>
      </c>
      <c r="F44" s="7">
        <v>1</v>
      </c>
      <c r="G44" s="8"/>
      <c r="H44" s="8">
        <f t="shared" si="1"/>
        <v>0</v>
      </c>
    </row>
    <row r="45" spans="1:10" ht="31.2">
      <c r="A45" s="17" t="s">
        <v>91</v>
      </c>
      <c r="B45" s="18" t="s">
        <v>89</v>
      </c>
      <c r="C45" s="9" t="s">
        <v>289</v>
      </c>
      <c r="D45" s="5" t="s">
        <v>79</v>
      </c>
      <c r="E45" s="20">
        <v>20</v>
      </c>
      <c r="F45" s="7">
        <v>1</v>
      </c>
      <c r="G45" s="8"/>
      <c r="H45" s="8">
        <f t="shared" si="1"/>
        <v>0</v>
      </c>
    </row>
    <row r="46" spans="1:10" ht="46.8">
      <c r="A46" s="17" t="s">
        <v>92</v>
      </c>
      <c r="B46" s="18" t="s">
        <v>89</v>
      </c>
      <c r="C46" s="9" t="s">
        <v>290</v>
      </c>
      <c r="D46" s="5" t="s">
        <v>79</v>
      </c>
      <c r="E46" s="20">
        <v>15</v>
      </c>
      <c r="F46" s="7">
        <v>1</v>
      </c>
      <c r="G46" s="8"/>
      <c r="H46" s="8">
        <f t="shared" si="1"/>
        <v>0</v>
      </c>
    </row>
    <row r="47" spans="1:10" ht="31.2">
      <c r="A47" s="17" t="s">
        <v>95</v>
      </c>
      <c r="B47" s="18" t="s">
        <v>89</v>
      </c>
      <c r="C47" s="9" t="s">
        <v>291</v>
      </c>
      <c r="D47" s="5" t="s">
        <v>79</v>
      </c>
      <c r="E47" s="20">
        <v>10</v>
      </c>
      <c r="F47" s="7">
        <v>1</v>
      </c>
      <c r="G47" s="8"/>
      <c r="H47" s="8">
        <f t="shared" si="1"/>
        <v>0</v>
      </c>
    </row>
    <row r="48" spans="1:10" ht="31.2">
      <c r="A48" s="17" t="s">
        <v>97</v>
      </c>
      <c r="B48" s="18" t="s">
        <v>93</v>
      </c>
      <c r="C48" s="9" t="s">
        <v>94</v>
      </c>
      <c r="D48" s="5" t="s">
        <v>79</v>
      </c>
      <c r="E48" s="20">
        <v>50</v>
      </c>
      <c r="F48" s="7">
        <v>1</v>
      </c>
      <c r="G48" s="8"/>
      <c r="H48" s="8">
        <f t="shared" si="1"/>
        <v>0</v>
      </c>
    </row>
    <row r="49" spans="1:8" ht="17.399999999999999">
      <c r="A49" s="17" t="s">
        <v>100</v>
      </c>
      <c r="B49" s="19" t="s">
        <v>89</v>
      </c>
      <c r="C49" s="9" t="s">
        <v>96</v>
      </c>
      <c r="D49" s="12" t="s">
        <v>79</v>
      </c>
      <c r="E49" s="20">
        <v>40</v>
      </c>
      <c r="F49" s="7">
        <v>1</v>
      </c>
      <c r="G49" s="8"/>
      <c r="H49" s="8">
        <f t="shared" si="1"/>
        <v>0</v>
      </c>
    </row>
    <row r="50" spans="1:8" ht="17.399999999999999">
      <c r="A50" s="17" t="s">
        <v>102</v>
      </c>
      <c r="B50" s="17" t="s">
        <v>98</v>
      </c>
      <c r="C50" s="9" t="s">
        <v>99</v>
      </c>
      <c r="D50" s="5" t="s">
        <v>79</v>
      </c>
      <c r="E50" s="20">
        <v>40</v>
      </c>
      <c r="F50" s="7">
        <v>1</v>
      </c>
      <c r="G50" s="8"/>
      <c r="H50" s="8">
        <f t="shared" si="1"/>
        <v>0</v>
      </c>
    </row>
    <row r="51" spans="1:8" ht="17.399999999999999">
      <c r="A51" s="17" t="s">
        <v>104</v>
      </c>
      <c r="B51" s="17" t="s">
        <v>98</v>
      </c>
      <c r="C51" s="9" t="s">
        <v>101</v>
      </c>
      <c r="D51" s="5" t="s">
        <v>79</v>
      </c>
      <c r="E51" s="20">
        <v>100</v>
      </c>
      <c r="F51" s="7">
        <v>1</v>
      </c>
      <c r="G51" s="8"/>
      <c r="H51" s="8">
        <f t="shared" si="1"/>
        <v>0</v>
      </c>
    </row>
    <row r="52" spans="1:8" ht="31.2">
      <c r="A52" s="17" t="s">
        <v>106</v>
      </c>
      <c r="B52" s="18" t="s">
        <v>93</v>
      </c>
      <c r="C52" s="9" t="s">
        <v>288</v>
      </c>
      <c r="D52" s="12" t="s">
        <v>79</v>
      </c>
      <c r="E52" s="20">
        <v>200</v>
      </c>
      <c r="F52" s="7">
        <v>1</v>
      </c>
      <c r="G52" s="8"/>
      <c r="H52" s="8">
        <f t="shared" si="1"/>
        <v>0</v>
      </c>
    </row>
    <row r="53" spans="1:8" ht="31.2">
      <c r="A53" s="17" t="s">
        <v>107</v>
      </c>
      <c r="B53" s="18" t="s">
        <v>93</v>
      </c>
      <c r="C53" s="9" t="s">
        <v>105</v>
      </c>
      <c r="D53" s="12" t="s">
        <v>79</v>
      </c>
      <c r="E53" s="20">
        <v>400</v>
      </c>
      <c r="F53" s="7">
        <v>1</v>
      </c>
      <c r="G53" s="8"/>
      <c r="H53" s="8">
        <f t="shared" si="1"/>
        <v>0</v>
      </c>
    </row>
    <row r="54" spans="1:8" ht="17.399999999999999">
      <c r="A54" s="17" t="s">
        <v>109</v>
      </c>
      <c r="B54" s="18" t="s">
        <v>93</v>
      </c>
      <c r="C54" s="9" t="s">
        <v>103</v>
      </c>
      <c r="D54" s="12" t="s">
        <v>79</v>
      </c>
      <c r="E54" s="20">
        <v>105</v>
      </c>
      <c r="F54" s="7">
        <v>1</v>
      </c>
      <c r="G54" s="8"/>
      <c r="H54" s="8">
        <f t="shared" si="1"/>
        <v>0</v>
      </c>
    </row>
    <row r="55" spans="1:8" ht="17.399999999999999">
      <c r="A55" s="17" t="s">
        <v>112</v>
      </c>
      <c r="B55" s="18" t="s">
        <v>93</v>
      </c>
      <c r="C55" s="9" t="s">
        <v>108</v>
      </c>
      <c r="D55" s="12" t="s">
        <v>79</v>
      </c>
      <c r="E55" s="20">
        <v>200</v>
      </c>
      <c r="F55" s="7">
        <v>1</v>
      </c>
      <c r="G55" s="8"/>
      <c r="H55" s="8">
        <f t="shared" si="1"/>
        <v>0</v>
      </c>
    </row>
    <row r="56" spans="1:8" ht="31.2">
      <c r="A56" s="17" t="s">
        <v>114</v>
      </c>
      <c r="B56" s="19" t="s">
        <v>110</v>
      </c>
      <c r="C56" s="9" t="s">
        <v>111</v>
      </c>
      <c r="D56" s="12" t="s">
        <v>79</v>
      </c>
      <c r="E56" s="20">
        <v>165</v>
      </c>
      <c r="F56" s="7">
        <v>1</v>
      </c>
      <c r="G56" s="8"/>
      <c r="H56" s="8">
        <f t="shared" si="1"/>
        <v>0</v>
      </c>
    </row>
    <row r="57" spans="1:8" ht="31.2">
      <c r="A57" s="17" t="s">
        <v>117</v>
      </c>
      <c r="B57" s="19" t="s">
        <v>110</v>
      </c>
      <c r="C57" s="9" t="s">
        <v>113</v>
      </c>
      <c r="D57" s="12" t="s">
        <v>79</v>
      </c>
      <c r="E57" s="20">
        <v>425</v>
      </c>
      <c r="F57" s="7">
        <v>1</v>
      </c>
      <c r="G57" s="8"/>
      <c r="H57" s="8">
        <f t="shared" si="1"/>
        <v>0</v>
      </c>
    </row>
    <row r="58" spans="1:8" ht="17.399999999999999">
      <c r="A58" s="17" t="s">
        <v>121</v>
      </c>
      <c r="B58" s="17" t="s">
        <v>115</v>
      </c>
      <c r="C58" s="9" t="s">
        <v>116</v>
      </c>
      <c r="D58" s="12" t="s">
        <v>79</v>
      </c>
      <c r="E58" s="20">
        <v>1500</v>
      </c>
      <c r="F58" s="7">
        <v>1</v>
      </c>
      <c r="G58" s="8"/>
      <c r="H58" s="8">
        <f t="shared" si="1"/>
        <v>0</v>
      </c>
    </row>
    <row r="59" spans="1:8" ht="31.2">
      <c r="A59" s="17" t="s">
        <v>124</v>
      </c>
      <c r="B59" s="17" t="s">
        <v>118</v>
      </c>
      <c r="C59" s="9" t="s">
        <v>119</v>
      </c>
      <c r="D59" s="12" t="s">
        <v>120</v>
      </c>
      <c r="E59" s="20">
        <v>30</v>
      </c>
      <c r="F59" s="7">
        <v>1</v>
      </c>
      <c r="G59" s="8"/>
      <c r="H59" s="8">
        <f t="shared" si="1"/>
        <v>0</v>
      </c>
    </row>
    <row r="60" spans="1:8" ht="17.399999999999999">
      <c r="A60" s="17" t="s">
        <v>127</v>
      </c>
      <c r="B60" s="21" t="s">
        <v>122</v>
      </c>
      <c r="C60" s="9" t="s">
        <v>123</v>
      </c>
      <c r="D60" s="10" t="s">
        <v>79</v>
      </c>
      <c r="E60" s="20">
        <v>60</v>
      </c>
      <c r="F60" s="7">
        <v>1</v>
      </c>
      <c r="G60" s="8"/>
      <c r="H60" s="8">
        <f t="shared" si="1"/>
        <v>0</v>
      </c>
    </row>
    <row r="61" spans="1:8" ht="17.399999999999999">
      <c r="A61" s="17" t="s">
        <v>130</v>
      </c>
      <c r="B61" s="21" t="s">
        <v>125</v>
      </c>
      <c r="C61" s="9" t="s">
        <v>126</v>
      </c>
      <c r="D61" s="10" t="s">
        <v>120</v>
      </c>
      <c r="E61" s="20">
        <v>30</v>
      </c>
      <c r="F61" s="7">
        <v>1</v>
      </c>
      <c r="G61" s="8"/>
      <c r="H61" s="8">
        <f t="shared" si="1"/>
        <v>0</v>
      </c>
    </row>
    <row r="62" spans="1:8" ht="17.399999999999999">
      <c r="A62" s="17" t="s">
        <v>132</v>
      </c>
      <c r="B62" s="17" t="s">
        <v>128</v>
      </c>
      <c r="C62" s="22" t="s">
        <v>129</v>
      </c>
      <c r="D62" s="12" t="s">
        <v>120</v>
      </c>
      <c r="E62" s="20">
        <v>8</v>
      </c>
      <c r="F62" s="7">
        <v>1</v>
      </c>
      <c r="G62" s="8"/>
      <c r="H62" s="8">
        <f t="shared" si="1"/>
        <v>0</v>
      </c>
    </row>
    <row r="63" spans="1:8" ht="33">
      <c r="A63" s="17" t="s">
        <v>134</v>
      </c>
      <c r="B63" s="17" t="s">
        <v>128</v>
      </c>
      <c r="C63" s="22" t="s">
        <v>131</v>
      </c>
      <c r="D63" s="12" t="s">
        <v>120</v>
      </c>
      <c r="E63" s="20">
        <v>8</v>
      </c>
      <c r="F63" s="7">
        <v>1</v>
      </c>
      <c r="G63" s="8"/>
      <c r="H63" s="8">
        <f t="shared" si="1"/>
        <v>0</v>
      </c>
    </row>
    <row r="64" spans="1:8" ht="17.399999999999999">
      <c r="A64" s="17" t="s">
        <v>137</v>
      </c>
      <c r="B64" s="17" t="s">
        <v>128</v>
      </c>
      <c r="C64" s="22" t="s">
        <v>133</v>
      </c>
      <c r="D64" s="12" t="s">
        <v>79</v>
      </c>
      <c r="E64" s="20">
        <v>0</v>
      </c>
      <c r="F64" s="7">
        <v>1</v>
      </c>
      <c r="G64" s="8"/>
      <c r="H64" s="8">
        <f t="shared" si="1"/>
        <v>0</v>
      </c>
    </row>
    <row r="65" spans="1:8" ht="17.399999999999999">
      <c r="A65" s="17" t="s">
        <v>138</v>
      </c>
      <c r="B65" s="17" t="s">
        <v>128</v>
      </c>
      <c r="C65" s="22" t="s">
        <v>135</v>
      </c>
      <c r="D65" s="12" t="s">
        <v>136</v>
      </c>
      <c r="E65" s="20">
        <v>0</v>
      </c>
      <c r="F65" s="7">
        <v>1</v>
      </c>
      <c r="G65" s="8"/>
      <c r="H65" s="8">
        <f t="shared" si="1"/>
        <v>0</v>
      </c>
    </row>
    <row r="66" spans="1:8" ht="17.399999999999999">
      <c r="A66" s="17" t="s">
        <v>139</v>
      </c>
      <c r="B66" s="17" t="s">
        <v>118</v>
      </c>
      <c r="C66" s="22" t="s">
        <v>299</v>
      </c>
      <c r="D66" s="12" t="s">
        <v>120</v>
      </c>
      <c r="E66" s="20">
        <v>35</v>
      </c>
      <c r="F66" s="7">
        <v>1</v>
      </c>
      <c r="G66" s="8"/>
      <c r="H66" s="8">
        <f t="shared" si="1"/>
        <v>0</v>
      </c>
    </row>
    <row r="67" spans="1:8" ht="17.399999999999999">
      <c r="A67" s="17" t="s">
        <v>142</v>
      </c>
      <c r="B67" s="17" t="s">
        <v>118</v>
      </c>
      <c r="C67" s="22" t="s">
        <v>300</v>
      </c>
      <c r="D67" s="12" t="s">
        <v>120</v>
      </c>
      <c r="E67" s="20">
        <v>12</v>
      </c>
      <c r="F67" s="7">
        <v>1</v>
      </c>
      <c r="G67" s="8"/>
      <c r="H67" s="8">
        <f t="shared" si="1"/>
        <v>0</v>
      </c>
    </row>
    <row r="68" spans="1:8" ht="31.2">
      <c r="A68" s="17" t="s">
        <v>145</v>
      </c>
      <c r="B68" s="21" t="s">
        <v>140</v>
      </c>
      <c r="C68" s="9" t="s">
        <v>141</v>
      </c>
      <c r="D68" s="10" t="s">
        <v>79</v>
      </c>
      <c r="E68" s="20">
        <v>20</v>
      </c>
      <c r="F68" s="7">
        <v>1</v>
      </c>
      <c r="G68" s="8"/>
      <c r="H68" s="8">
        <f t="shared" si="1"/>
        <v>0</v>
      </c>
    </row>
    <row r="69" spans="1:8" ht="17.399999999999999">
      <c r="A69" s="17" t="s">
        <v>147</v>
      </c>
      <c r="B69" s="21" t="s">
        <v>143</v>
      </c>
      <c r="C69" s="9" t="s">
        <v>144</v>
      </c>
      <c r="D69" s="10" t="s">
        <v>120</v>
      </c>
      <c r="E69" s="20">
        <v>0</v>
      </c>
      <c r="F69" s="7">
        <v>1</v>
      </c>
      <c r="G69" s="8"/>
      <c r="H69" s="8">
        <f t="shared" si="1"/>
        <v>0</v>
      </c>
    </row>
    <row r="70" spans="1:8" ht="15.6">
      <c r="A70" s="17" t="s">
        <v>150</v>
      </c>
      <c r="B70" s="21" t="s">
        <v>146</v>
      </c>
      <c r="C70" s="9" t="s">
        <v>329</v>
      </c>
      <c r="D70" s="10" t="s">
        <v>57</v>
      </c>
      <c r="E70" s="20">
        <v>0</v>
      </c>
      <c r="F70" s="7">
        <v>1</v>
      </c>
      <c r="G70" s="8"/>
      <c r="H70" s="8">
        <f t="shared" si="1"/>
        <v>0</v>
      </c>
    </row>
    <row r="71" spans="1:8" ht="15.6">
      <c r="A71" s="17" t="s">
        <v>312</v>
      </c>
      <c r="B71" s="21" t="s">
        <v>148</v>
      </c>
      <c r="C71" s="9" t="s">
        <v>149</v>
      </c>
      <c r="D71" s="10" t="s">
        <v>57</v>
      </c>
      <c r="E71" s="20">
        <v>70</v>
      </c>
      <c r="F71" s="7">
        <v>1</v>
      </c>
      <c r="G71" s="8"/>
      <c r="H71" s="8">
        <f t="shared" si="1"/>
        <v>0</v>
      </c>
    </row>
    <row r="72" spans="1:8" ht="15.6">
      <c r="A72" s="17" t="s">
        <v>152</v>
      </c>
      <c r="B72" s="18" t="s">
        <v>155</v>
      </c>
      <c r="C72" s="25" t="s">
        <v>156</v>
      </c>
      <c r="D72" s="10" t="s">
        <v>57</v>
      </c>
      <c r="E72" s="20">
        <v>15</v>
      </c>
      <c r="F72" s="7">
        <v>1</v>
      </c>
      <c r="G72" s="8"/>
      <c r="H72" s="8">
        <f t="shared" si="1"/>
        <v>0</v>
      </c>
    </row>
    <row r="73" spans="1:8" ht="17.399999999999999">
      <c r="A73" s="17" t="s">
        <v>313</v>
      </c>
      <c r="B73" s="18" t="s">
        <v>158</v>
      </c>
      <c r="C73" s="9" t="s">
        <v>159</v>
      </c>
      <c r="D73" s="12" t="s">
        <v>79</v>
      </c>
      <c r="E73" s="20">
        <v>0</v>
      </c>
      <c r="F73" s="7">
        <v>1</v>
      </c>
      <c r="G73" s="8"/>
      <c r="H73" s="8">
        <f t="shared" si="1"/>
        <v>0</v>
      </c>
    </row>
    <row r="74" spans="1:8" ht="17.399999999999999">
      <c r="A74" s="17" t="s">
        <v>154</v>
      </c>
      <c r="B74" s="18" t="s">
        <v>158</v>
      </c>
      <c r="C74" s="25" t="s">
        <v>161</v>
      </c>
      <c r="D74" s="10" t="s">
        <v>79</v>
      </c>
      <c r="E74" s="20">
        <v>20</v>
      </c>
      <c r="F74" s="7">
        <v>1</v>
      </c>
      <c r="G74" s="8"/>
      <c r="H74" s="8">
        <f t="shared" si="1"/>
        <v>0</v>
      </c>
    </row>
    <row r="75" spans="1:8" ht="15.6">
      <c r="A75" s="17" t="s">
        <v>157</v>
      </c>
      <c r="B75" s="18" t="s">
        <v>163</v>
      </c>
      <c r="C75" s="25" t="s">
        <v>164</v>
      </c>
      <c r="D75" s="10" t="s">
        <v>57</v>
      </c>
      <c r="E75" s="20">
        <v>5</v>
      </c>
      <c r="F75" s="7">
        <v>1</v>
      </c>
      <c r="G75" s="8"/>
      <c r="H75" s="8">
        <f t="shared" si="1"/>
        <v>0</v>
      </c>
    </row>
    <row r="76" spans="1:8" ht="15.6">
      <c r="A76" s="17" t="s">
        <v>160</v>
      </c>
      <c r="B76" s="18" t="s">
        <v>163</v>
      </c>
      <c r="C76" s="25" t="s">
        <v>166</v>
      </c>
      <c r="D76" s="10" t="s">
        <v>57</v>
      </c>
      <c r="E76" s="20">
        <v>0</v>
      </c>
      <c r="F76" s="7">
        <v>1</v>
      </c>
      <c r="G76" s="8"/>
      <c r="H76" s="8">
        <f t="shared" si="1"/>
        <v>0</v>
      </c>
    </row>
    <row r="77" spans="1:8" ht="17.399999999999999">
      <c r="A77" s="17" t="s">
        <v>162</v>
      </c>
      <c r="B77" s="18" t="s">
        <v>168</v>
      </c>
      <c r="C77" s="25" t="s">
        <v>169</v>
      </c>
      <c r="D77" s="10" t="s">
        <v>79</v>
      </c>
      <c r="E77" s="20">
        <v>10</v>
      </c>
      <c r="F77" s="7">
        <v>1</v>
      </c>
      <c r="G77" s="8"/>
      <c r="H77" s="8">
        <f t="shared" si="1"/>
        <v>0</v>
      </c>
    </row>
    <row r="78" spans="1:8" ht="15.6">
      <c r="A78" s="17" t="s">
        <v>165</v>
      </c>
      <c r="B78" s="18" t="s">
        <v>205</v>
      </c>
      <c r="C78" s="23" t="s">
        <v>331</v>
      </c>
      <c r="D78" s="10" t="s">
        <v>57</v>
      </c>
      <c r="E78" s="20">
        <v>15</v>
      </c>
      <c r="F78" s="7">
        <v>1</v>
      </c>
      <c r="G78" s="8"/>
      <c r="H78" s="8">
        <f t="shared" si="1"/>
        <v>0</v>
      </c>
    </row>
    <row r="79" spans="1:8" ht="15.6">
      <c r="A79" s="17" t="s">
        <v>167</v>
      </c>
      <c r="B79" s="18" t="s">
        <v>155</v>
      </c>
      <c r="C79" s="25" t="s">
        <v>172</v>
      </c>
      <c r="D79" s="10" t="s">
        <v>57</v>
      </c>
      <c r="E79" s="20">
        <v>15</v>
      </c>
      <c r="F79" s="7">
        <v>1</v>
      </c>
      <c r="G79" s="8"/>
      <c r="H79" s="8">
        <f t="shared" si="1"/>
        <v>0</v>
      </c>
    </row>
    <row r="80" spans="1:8" ht="15.6">
      <c r="A80" s="17" t="s">
        <v>170</v>
      </c>
      <c r="B80" s="18" t="s">
        <v>178</v>
      </c>
      <c r="C80" s="23" t="s">
        <v>174</v>
      </c>
      <c r="D80" s="24" t="s">
        <v>57</v>
      </c>
      <c r="E80" s="20">
        <v>15</v>
      </c>
      <c r="F80" s="7">
        <v>1</v>
      </c>
      <c r="G80" s="8"/>
      <c r="H80" s="8">
        <f t="shared" si="1"/>
        <v>0</v>
      </c>
    </row>
    <row r="81" spans="1:8" ht="15.6">
      <c r="A81" s="17" t="s">
        <v>171</v>
      </c>
      <c r="B81" s="18" t="s">
        <v>178</v>
      </c>
      <c r="C81" s="23" t="s">
        <v>176</v>
      </c>
      <c r="D81" s="24" t="s">
        <v>57</v>
      </c>
      <c r="E81" s="20">
        <v>15</v>
      </c>
      <c r="F81" s="7">
        <v>1</v>
      </c>
      <c r="G81" s="8"/>
      <c r="H81" s="8">
        <f t="shared" si="1"/>
        <v>0</v>
      </c>
    </row>
    <row r="82" spans="1:8" ht="17.399999999999999">
      <c r="A82" s="17" t="s">
        <v>173</v>
      </c>
      <c r="B82" s="18" t="s">
        <v>178</v>
      </c>
      <c r="C82" s="25" t="s">
        <v>179</v>
      </c>
      <c r="D82" s="10" t="s">
        <v>120</v>
      </c>
      <c r="E82" s="20">
        <v>5</v>
      </c>
      <c r="F82" s="7">
        <v>1</v>
      </c>
      <c r="G82" s="8"/>
      <c r="H82" s="8">
        <f t="shared" si="1"/>
        <v>0</v>
      </c>
    </row>
    <row r="83" spans="1:8" ht="15.6">
      <c r="A83" s="17" t="s">
        <v>175</v>
      </c>
      <c r="B83" s="41" t="s">
        <v>181</v>
      </c>
      <c r="C83" s="23" t="s">
        <v>182</v>
      </c>
      <c r="D83" s="24" t="s">
        <v>57</v>
      </c>
      <c r="E83" s="20">
        <v>10</v>
      </c>
      <c r="F83" s="7">
        <v>1</v>
      </c>
      <c r="G83" s="8"/>
      <c r="H83" s="8">
        <f t="shared" si="1"/>
        <v>0</v>
      </c>
    </row>
    <row r="84" spans="1:8" ht="15.6">
      <c r="A84" s="17" t="s">
        <v>177</v>
      </c>
      <c r="B84" s="41" t="s">
        <v>181</v>
      </c>
      <c r="C84" s="23" t="s">
        <v>184</v>
      </c>
      <c r="D84" s="24" t="s">
        <v>57</v>
      </c>
      <c r="E84" s="20">
        <v>5</v>
      </c>
      <c r="F84" s="7">
        <v>1</v>
      </c>
      <c r="G84" s="8"/>
      <c r="H84" s="8">
        <f t="shared" si="1"/>
        <v>0</v>
      </c>
    </row>
    <row r="85" spans="1:8" ht="15.6">
      <c r="A85" s="17" t="s">
        <v>180</v>
      </c>
      <c r="B85" s="18" t="s">
        <v>186</v>
      </c>
      <c r="C85" s="25" t="s">
        <v>187</v>
      </c>
      <c r="D85" s="10" t="s">
        <v>54</v>
      </c>
      <c r="E85" s="20">
        <v>3</v>
      </c>
      <c r="F85" s="7">
        <v>1</v>
      </c>
      <c r="G85" s="8"/>
      <c r="H85" s="8">
        <f t="shared" si="1"/>
        <v>0</v>
      </c>
    </row>
    <row r="86" spans="1:8" ht="15.6">
      <c r="A86" s="17" t="s">
        <v>183</v>
      </c>
      <c r="B86" s="18" t="s">
        <v>186</v>
      </c>
      <c r="C86" s="25" t="s">
        <v>189</v>
      </c>
      <c r="D86" s="10" t="s">
        <v>54</v>
      </c>
      <c r="E86" s="20">
        <v>3</v>
      </c>
      <c r="F86" s="7">
        <v>1</v>
      </c>
      <c r="G86" s="8"/>
      <c r="H86" s="8">
        <f t="shared" si="1"/>
        <v>0</v>
      </c>
    </row>
    <row r="87" spans="1:8" ht="15.6">
      <c r="A87" s="17" t="s">
        <v>185</v>
      </c>
      <c r="B87" s="18" t="s">
        <v>186</v>
      </c>
      <c r="C87" s="25" t="s">
        <v>191</v>
      </c>
      <c r="D87" s="10" t="s">
        <v>54</v>
      </c>
      <c r="E87" s="20">
        <v>3</v>
      </c>
      <c r="F87" s="7">
        <v>1</v>
      </c>
      <c r="G87" s="8"/>
      <c r="H87" s="8">
        <f t="shared" si="1"/>
        <v>0</v>
      </c>
    </row>
    <row r="88" spans="1:8" ht="31.2">
      <c r="A88" s="17" t="s">
        <v>188</v>
      </c>
      <c r="B88" s="18" t="s">
        <v>193</v>
      </c>
      <c r="C88" s="25" t="s">
        <v>194</v>
      </c>
      <c r="D88" s="10" t="s">
        <v>54</v>
      </c>
      <c r="E88" s="20">
        <v>3</v>
      </c>
      <c r="F88" s="7">
        <v>1</v>
      </c>
      <c r="G88" s="8"/>
      <c r="H88" s="8">
        <f t="shared" si="1"/>
        <v>0</v>
      </c>
    </row>
    <row r="89" spans="1:8" ht="15.6">
      <c r="A89" s="17" t="s">
        <v>190</v>
      </c>
      <c r="B89" s="18" t="s">
        <v>193</v>
      </c>
      <c r="C89" s="25" t="s">
        <v>196</v>
      </c>
      <c r="D89" s="10" t="s">
        <v>54</v>
      </c>
      <c r="E89" s="20">
        <v>3</v>
      </c>
      <c r="F89" s="7">
        <v>1</v>
      </c>
      <c r="G89" s="8"/>
      <c r="H89" s="8">
        <f t="shared" si="1"/>
        <v>0</v>
      </c>
    </row>
    <row r="90" spans="1:8" ht="17.399999999999999">
      <c r="A90" s="17" t="s">
        <v>192</v>
      </c>
      <c r="B90" s="12" t="s">
        <v>198</v>
      </c>
      <c r="C90" s="9" t="s">
        <v>199</v>
      </c>
      <c r="D90" s="12" t="s">
        <v>120</v>
      </c>
      <c r="E90" s="20">
        <v>7</v>
      </c>
      <c r="F90" s="7">
        <v>1</v>
      </c>
      <c r="G90" s="8"/>
      <c r="H90" s="8">
        <f t="shared" si="1"/>
        <v>0</v>
      </c>
    </row>
    <row r="91" spans="1:8" ht="15.6">
      <c r="A91" s="17" t="s">
        <v>195</v>
      </c>
      <c r="B91" s="12" t="s">
        <v>198</v>
      </c>
      <c r="C91" s="9" t="s">
        <v>201</v>
      </c>
      <c r="D91" s="12" t="s">
        <v>57</v>
      </c>
      <c r="E91" s="20">
        <v>10</v>
      </c>
      <c r="F91" s="7">
        <v>1</v>
      </c>
      <c r="G91" s="8"/>
      <c r="H91" s="8">
        <f t="shared" si="1"/>
        <v>0</v>
      </c>
    </row>
    <row r="92" spans="1:8" ht="15.6">
      <c r="A92" s="17" t="s">
        <v>314</v>
      </c>
      <c r="B92" s="12" t="s">
        <v>198</v>
      </c>
      <c r="C92" s="9" t="s">
        <v>203</v>
      </c>
      <c r="D92" s="12" t="s">
        <v>57</v>
      </c>
      <c r="E92" s="20">
        <v>10</v>
      </c>
      <c r="F92" s="7">
        <v>1</v>
      </c>
      <c r="G92" s="8"/>
      <c r="H92" s="8">
        <f t="shared" si="1"/>
        <v>0</v>
      </c>
    </row>
    <row r="93" spans="1:8" ht="15.6">
      <c r="A93" s="17" t="s">
        <v>315</v>
      </c>
      <c r="B93" s="26" t="s">
        <v>205</v>
      </c>
      <c r="C93" s="25" t="s">
        <v>206</v>
      </c>
      <c r="D93" s="10" t="s">
        <v>57</v>
      </c>
      <c r="E93" s="20">
        <v>0</v>
      </c>
      <c r="F93" s="7">
        <v>1</v>
      </c>
      <c r="G93" s="8"/>
      <c r="H93" s="8">
        <f t="shared" si="1"/>
        <v>0</v>
      </c>
    </row>
    <row r="94" spans="1:8" ht="31.2">
      <c r="A94" s="17" t="s">
        <v>316</v>
      </c>
      <c r="B94" s="12" t="s">
        <v>198</v>
      </c>
      <c r="C94" s="9" t="s">
        <v>208</v>
      </c>
      <c r="D94" s="12" t="s">
        <v>57</v>
      </c>
      <c r="E94" s="20">
        <v>30</v>
      </c>
      <c r="F94" s="7">
        <v>1</v>
      </c>
      <c r="G94" s="8"/>
      <c r="H94" s="8">
        <f t="shared" si="1"/>
        <v>0</v>
      </c>
    </row>
    <row r="95" spans="1:8" ht="15.6">
      <c r="A95" s="17" t="s">
        <v>317</v>
      </c>
      <c r="B95" s="26" t="s">
        <v>210</v>
      </c>
      <c r="C95" s="9" t="s">
        <v>211</v>
      </c>
      <c r="D95" s="12" t="s">
        <v>57</v>
      </c>
      <c r="E95" s="20">
        <v>20</v>
      </c>
      <c r="F95" s="7">
        <v>1</v>
      </c>
      <c r="G95" s="8"/>
      <c r="H95" s="8">
        <f t="shared" si="1"/>
        <v>0</v>
      </c>
    </row>
    <row r="96" spans="1:8" ht="31.2">
      <c r="A96" s="17" t="s">
        <v>318</v>
      </c>
      <c r="B96" s="27" t="s">
        <v>213</v>
      </c>
      <c r="C96" s="9" t="s">
        <v>302</v>
      </c>
      <c r="D96" s="12" t="s">
        <v>79</v>
      </c>
      <c r="E96" s="20">
        <v>25</v>
      </c>
      <c r="F96" s="7">
        <v>1</v>
      </c>
      <c r="G96" s="8"/>
      <c r="H96" s="8">
        <f t="shared" si="1"/>
        <v>0</v>
      </c>
    </row>
    <row r="97" spans="1:8" ht="17.399999999999999">
      <c r="A97" s="17" t="s">
        <v>197</v>
      </c>
      <c r="B97" s="26" t="s">
        <v>89</v>
      </c>
      <c r="C97" s="9" t="s">
        <v>301</v>
      </c>
      <c r="D97" s="12" t="s">
        <v>79</v>
      </c>
      <c r="E97" s="20">
        <v>10</v>
      </c>
      <c r="F97" s="7">
        <v>1</v>
      </c>
      <c r="G97" s="8"/>
      <c r="H97" s="8">
        <f t="shared" si="1"/>
        <v>0</v>
      </c>
    </row>
    <row r="98" spans="1:8" ht="17.399999999999999">
      <c r="A98" s="17" t="s">
        <v>200</v>
      </c>
      <c r="B98" s="26" t="s">
        <v>216</v>
      </c>
      <c r="C98" s="9" t="s">
        <v>217</v>
      </c>
      <c r="D98" s="12" t="s">
        <v>79</v>
      </c>
      <c r="E98" s="20">
        <v>10</v>
      </c>
      <c r="F98" s="7">
        <v>1</v>
      </c>
      <c r="G98" s="8"/>
      <c r="H98" s="8">
        <f t="shared" si="1"/>
        <v>0</v>
      </c>
    </row>
    <row r="99" spans="1:8" ht="17.399999999999999">
      <c r="A99" s="17" t="s">
        <v>202</v>
      </c>
      <c r="B99" s="26" t="s">
        <v>89</v>
      </c>
      <c r="C99" s="9" t="s">
        <v>219</v>
      </c>
      <c r="D99" s="12" t="s">
        <v>79</v>
      </c>
      <c r="E99" s="20">
        <v>35</v>
      </c>
      <c r="F99" s="7">
        <v>1</v>
      </c>
      <c r="G99" s="8"/>
      <c r="H99" s="8">
        <f t="shared" si="1"/>
        <v>0</v>
      </c>
    </row>
    <row r="100" spans="1:8" ht="15.6">
      <c r="A100" s="17" t="s">
        <v>204</v>
      </c>
      <c r="B100" s="5" t="s">
        <v>221</v>
      </c>
      <c r="C100" s="9" t="s">
        <v>222</v>
      </c>
      <c r="D100" s="12" t="s">
        <v>57</v>
      </c>
      <c r="E100" s="20">
        <v>20</v>
      </c>
      <c r="F100" s="7">
        <v>1</v>
      </c>
      <c r="G100" s="8"/>
      <c r="H100" s="8">
        <f t="shared" si="1"/>
        <v>0</v>
      </c>
    </row>
    <row r="101" spans="1:8" ht="31.2">
      <c r="A101" s="17" t="s">
        <v>207</v>
      </c>
      <c r="B101" s="21" t="s">
        <v>224</v>
      </c>
      <c r="C101" s="9" t="s">
        <v>225</v>
      </c>
      <c r="D101" s="12" t="s">
        <v>54</v>
      </c>
      <c r="E101" s="20">
        <v>200</v>
      </c>
      <c r="F101" s="7">
        <v>1</v>
      </c>
      <c r="G101" s="8"/>
      <c r="H101" s="8">
        <f t="shared" si="1"/>
        <v>0</v>
      </c>
    </row>
    <row r="102" spans="1:8" ht="31.2">
      <c r="A102" s="17" t="s">
        <v>209</v>
      </c>
      <c r="B102" s="21" t="s">
        <v>224</v>
      </c>
      <c r="C102" s="9" t="s">
        <v>303</v>
      </c>
      <c r="D102" s="12" t="s">
        <v>54</v>
      </c>
      <c r="E102" s="20">
        <v>20</v>
      </c>
      <c r="F102" s="7">
        <v>1</v>
      </c>
      <c r="G102" s="8"/>
      <c r="H102" s="8">
        <f t="shared" si="1"/>
        <v>0</v>
      </c>
    </row>
    <row r="103" spans="1:8" ht="31.2">
      <c r="A103" s="17" t="s">
        <v>212</v>
      </c>
      <c r="B103" s="21" t="s">
        <v>224</v>
      </c>
      <c r="C103" s="9" t="s">
        <v>227</v>
      </c>
      <c r="D103" s="12" t="s">
        <v>54</v>
      </c>
      <c r="E103" s="20">
        <v>60</v>
      </c>
      <c r="F103" s="7">
        <v>1</v>
      </c>
      <c r="G103" s="8"/>
      <c r="H103" s="8">
        <f t="shared" si="1"/>
        <v>0</v>
      </c>
    </row>
    <row r="104" spans="1:8" ht="15.6">
      <c r="A104" s="17" t="s">
        <v>214</v>
      </c>
      <c r="B104" s="21" t="s">
        <v>224</v>
      </c>
      <c r="C104" s="9" t="s">
        <v>229</v>
      </c>
      <c r="D104" s="12" t="s">
        <v>54</v>
      </c>
      <c r="E104" s="20">
        <v>100</v>
      </c>
      <c r="F104" s="7">
        <v>1</v>
      </c>
      <c r="G104" s="8"/>
      <c r="H104" s="8">
        <f t="shared" si="1"/>
        <v>0</v>
      </c>
    </row>
    <row r="105" spans="1:8" ht="33">
      <c r="A105" s="17" t="s">
        <v>215</v>
      </c>
      <c r="B105" s="21" t="s">
        <v>224</v>
      </c>
      <c r="C105" s="9" t="s">
        <v>231</v>
      </c>
      <c r="D105" s="12" t="s">
        <v>54</v>
      </c>
      <c r="E105" s="20">
        <v>5</v>
      </c>
      <c r="F105" s="7">
        <v>1</v>
      </c>
      <c r="G105" s="8"/>
      <c r="H105" s="8">
        <f t="shared" si="1"/>
        <v>0</v>
      </c>
    </row>
    <row r="106" spans="1:8" ht="33">
      <c r="A106" s="17" t="s">
        <v>218</v>
      </c>
      <c r="B106" s="21" t="s">
        <v>224</v>
      </c>
      <c r="C106" s="9" t="s">
        <v>233</v>
      </c>
      <c r="D106" s="12" t="s">
        <v>54</v>
      </c>
      <c r="E106" s="20">
        <v>10</v>
      </c>
      <c r="F106" s="7">
        <v>1</v>
      </c>
      <c r="G106" s="8"/>
      <c r="H106" s="8">
        <f t="shared" ref="H106:H134" si="2">ROUND(E106*F106*G106,2)</f>
        <v>0</v>
      </c>
    </row>
    <row r="107" spans="1:8" ht="33">
      <c r="A107" s="17" t="s">
        <v>220</v>
      </c>
      <c r="B107" s="21" t="s">
        <v>224</v>
      </c>
      <c r="C107" s="9" t="s">
        <v>235</v>
      </c>
      <c r="D107" s="12" t="s">
        <v>54</v>
      </c>
      <c r="E107" s="20">
        <v>5</v>
      </c>
      <c r="F107" s="7">
        <v>1</v>
      </c>
      <c r="G107" s="8"/>
      <c r="H107" s="8">
        <f t="shared" si="2"/>
        <v>0</v>
      </c>
    </row>
    <row r="108" spans="1:8" ht="31.2">
      <c r="A108" s="17" t="s">
        <v>223</v>
      </c>
      <c r="B108" s="21" t="s">
        <v>224</v>
      </c>
      <c r="C108" s="9" t="s">
        <v>237</v>
      </c>
      <c r="D108" s="12" t="s">
        <v>54</v>
      </c>
      <c r="E108" s="20">
        <v>25</v>
      </c>
      <c r="F108" s="7">
        <v>1</v>
      </c>
      <c r="G108" s="8"/>
      <c r="H108" s="8">
        <f t="shared" si="2"/>
        <v>0</v>
      </c>
    </row>
    <row r="109" spans="1:8" ht="31.2">
      <c r="A109" s="17" t="s">
        <v>226</v>
      </c>
      <c r="B109" s="21" t="s">
        <v>224</v>
      </c>
      <c r="C109" s="9" t="s">
        <v>304</v>
      </c>
      <c r="D109" s="12" t="s">
        <v>54</v>
      </c>
      <c r="E109" s="20">
        <v>20</v>
      </c>
      <c r="F109" s="7">
        <v>1</v>
      </c>
      <c r="G109" s="8"/>
      <c r="H109" s="8">
        <f t="shared" si="2"/>
        <v>0</v>
      </c>
    </row>
    <row r="110" spans="1:8" ht="31.2">
      <c r="A110" s="17" t="s">
        <v>228</v>
      </c>
      <c r="B110" s="21" t="s">
        <v>224</v>
      </c>
      <c r="C110" s="9" t="s">
        <v>239</v>
      </c>
      <c r="D110" s="12" t="s">
        <v>54</v>
      </c>
      <c r="E110" s="20">
        <v>5</v>
      </c>
      <c r="F110" s="7">
        <v>1</v>
      </c>
      <c r="G110" s="8"/>
      <c r="H110" s="8">
        <f t="shared" si="2"/>
        <v>0</v>
      </c>
    </row>
    <row r="111" spans="1:8" ht="31.2">
      <c r="A111" s="17" t="s">
        <v>230</v>
      </c>
      <c r="B111" s="21" t="s">
        <v>224</v>
      </c>
      <c r="C111" s="9" t="s">
        <v>305</v>
      </c>
      <c r="D111" s="12" t="s">
        <v>54</v>
      </c>
      <c r="E111" s="20">
        <v>5</v>
      </c>
      <c r="F111" s="7">
        <v>1</v>
      </c>
      <c r="G111" s="8"/>
      <c r="H111" s="8">
        <f t="shared" si="2"/>
        <v>0</v>
      </c>
    </row>
    <row r="112" spans="1:8" ht="31.2">
      <c r="A112" s="17" t="s">
        <v>232</v>
      </c>
      <c r="B112" s="26" t="s">
        <v>224</v>
      </c>
      <c r="C112" s="6" t="s">
        <v>241</v>
      </c>
      <c r="D112" s="5" t="s">
        <v>54</v>
      </c>
      <c r="E112" s="20">
        <v>5</v>
      </c>
      <c r="F112" s="7">
        <v>1</v>
      </c>
      <c r="G112" s="8"/>
      <c r="H112" s="8">
        <f t="shared" si="2"/>
        <v>0</v>
      </c>
    </row>
    <row r="113" spans="1:8" ht="31.2">
      <c r="A113" s="17" t="s">
        <v>234</v>
      </c>
      <c r="B113" s="26" t="s">
        <v>224</v>
      </c>
      <c r="C113" s="6" t="s">
        <v>306</v>
      </c>
      <c r="D113" s="5" t="s">
        <v>54</v>
      </c>
      <c r="E113" s="20">
        <v>5</v>
      </c>
      <c r="F113" s="7">
        <v>1</v>
      </c>
      <c r="G113" s="8"/>
      <c r="H113" s="8">
        <f t="shared" si="2"/>
        <v>0</v>
      </c>
    </row>
    <row r="114" spans="1:8" ht="31.2">
      <c r="A114" s="17" t="s">
        <v>236</v>
      </c>
      <c r="B114" s="26" t="s">
        <v>224</v>
      </c>
      <c r="C114" s="6" t="s">
        <v>243</v>
      </c>
      <c r="D114" s="5" t="s">
        <v>54</v>
      </c>
      <c r="E114" s="20">
        <v>10</v>
      </c>
      <c r="F114" s="7">
        <v>1</v>
      </c>
      <c r="G114" s="8"/>
      <c r="H114" s="8">
        <f t="shared" si="2"/>
        <v>0</v>
      </c>
    </row>
    <row r="115" spans="1:8" ht="15.6">
      <c r="A115" s="17" t="s">
        <v>319</v>
      </c>
      <c r="B115" s="26" t="s">
        <v>224</v>
      </c>
      <c r="C115" s="6" t="s">
        <v>307</v>
      </c>
      <c r="D115" s="5" t="s">
        <v>54</v>
      </c>
      <c r="E115" s="20">
        <v>10</v>
      </c>
      <c r="F115" s="7">
        <v>1</v>
      </c>
      <c r="G115" s="8"/>
      <c r="H115" s="8">
        <f t="shared" si="2"/>
        <v>0</v>
      </c>
    </row>
    <row r="116" spans="1:8" ht="15.6">
      <c r="A116" s="17" t="s">
        <v>238</v>
      </c>
      <c r="B116" s="26" t="s">
        <v>224</v>
      </c>
      <c r="C116" s="9" t="s">
        <v>245</v>
      </c>
      <c r="D116" s="12" t="s">
        <v>246</v>
      </c>
      <c r="E116" s="20">
        <v>1</v>
      </c>
      <c r="F116" s="7">
        <v>1</v>
      </c>
      <c r="G116" s="8"/>
      <c r="H116" s="8">
        <f t="shared" si="2"/>
        <v>0</v>
      </c>
    </row>
    <row r="117" spans="1:8" ht="31.2">
      <c r="A117" s="17" t="s">
        <v>240</v>
      </c>
      <c r="B117" s="26" t="s">
        <v>224</v>
      </c>
      <c r="C117" s="9" t="s">
        <v>248</v>
      </c>
      <c r="D117" s="12" t="s">
        <v>54</v>
      </c>
      <c r="E117" s="20">
        <v>60</v>
      </c>
      <c r="F117" s="7">
        <v>1</v>
      </c>
      <c r="G117" s="42"/>
      <c r="H117" s="8">
        <f t="shared" si="2"/>
        <v>0</v>
      </c>
    </row>
    <row r="118" spans="1:8" ht="31.2">
      <c r="A118" s="17" t="s">
        <v>242</v>
      </c>
      <c r="B118" s="26" t="s">
        <v>224</v>
      </c>
      <c r="C118" s="9" t="s">
        <v>308</v>
      </c>
      <c r="D118" s="12" t="s">
        <v>54</v>
      </c>
      <c r="E118" s="20">
        <v>60</v>
      </c>
      <c r="F118" s="7">
        <v>1</v>
      </c>
      <c r="G118" s="8"/>
      <c r="H118" s="8">
        <f t="shared" si="2"/>
        <v>0</v>
      </c>
    </row>
    <row r="119" spans="1:8" ht="15.6">
      <c r="A119" s="17" t="s">
        <v>244</v>
      </c>
      <c r="B119" s="26" t="s">
        <v>224</v>
      </c>
      <c r="C119" s="9" t="s">
        <v>250</v>
      </c>
      <c r="D119" s="12" t="s">
        <v>57</v>
      </c>
      <c r="E119" s="20">
        <v>0</v>
      </c>
      <c r="F119" s="7">
        <v>1</v>
      </c>
      <c r="G119" s="8"/>
      <c r="H119" s="8">
        <f t="shared" si="2"/>
        <v>0</v>
      </c>
    </row>
    <row r="120" spans="1:8" ht="31.2">
      <c r="A120" s="17" t="s">
        <v>247</v>
      </c>
      <c r="B120" s="26" t="s">
        <v>224</v>
      </c>
      <c r="C120" s="9" t="s">
        <v>252</v>
      </c>
      <c r="D120" s="12" t="s">
        <v>54</v>
      </c>
      <c r="E120" s="20">
        <v>100</v>
      </c>
      <c r="F120" s="7">
        <v>1</v>
      </c>
      <c r="G120" s="8"/>
      <c r="H120" s="8">
        <f t="shared" si="2"/>
        <v>0</v>
      </c>
    </row>
    <row r="121" spans="1:8" ht="31.2">
      <c r="A121" s="17" t="s">
        <v>249</v>
      </c>
      <c r="B121" s="26" t="s">
        <v>224</v>
      </c>
      <c r="C121" s="9" t="s">
        <v>310</v>
      </c>
      <c r="D121" s="12" t="s">
        <v>54</v>
      </c>
      <c r="E121" s="20">
        <v>100</v>
      </c>
      <c r="F121" s="7">
        <v>1</v>
      </c>
      <c r="G121" s="8"/>
      <c r="H121" s="8">
        <f t="shared" si="2"/>
        <v>0</v>
      </c>
    </row>
    <row r="122" spans="1:8" ht="46.8">
      <c r="A122" s="17" t="s">
        <v>251</v>
      </c>
      <c r="B122" s="26" t="s">
        <v>224</v>
      </c>
      <c r="C122" s="9" t="s">
        <v>309</v>
      </c>
      <c r="D122" s="12" t="s">
        <v>54</v>
      </c>
      <c r="E122" s="20">
        <v>100</v>
      </c>
      <c r="F122" s="7">
        <v>1</v>
      </c>
      <c r="G122" s="8"/>
      <c r="H122" s="8">
        <f t="shared" si="2"/>
        <v>0</v>
      </c>
    </row>
    <row r="123" spans="1:8" ht="46.8">
      <c r="A123" s="17" t="s">
        <v>253</v>
      </c>
      <c r="B123" s="26" t="s">
        <v>224</v>
      </c>
      <c r="C123" s="9" t="s">
        <v>311</v>
      </c>
      <c r="D123" s="12" t="s">
        <v>54</v>
      </c>
      <c r="E123" s="20">
        <v>150</v>
      </c>
      <c r="F123" s="7">
        <v>1</v>
      </c>
      <c r="G123" s="8"/>
      <c r="H123" s="8">
        <f t="shared" si="2"/>
        <v>0</v>
      </c>
    </row>
    <row r="124" spans="1:8" ht="17.399999999999999">
      <c r="A124" s="17" t="s">
        <v>254</v>
      </c>
      <c r="B124" s="26" t="s">
        <v>224</v>
      </c>
      <c r="C124" s="6" t="s">
        <v>255</v>
      </c>
      <c r="D124" s="5" t="s">
        <v>79</v>
      </c>
      <c r="E124" s="20">
        <v>5</v>
      </c>
      <c r="F124" s="7">
        <v>1</v>
      </c>
      <c r="G124" s="8"/>
      <c r="H124" s="8">
        <f t="shared" si="2"/>
        <v>0</v>
      </c>
    </row>
    <row r="125" spans="1:8" ht="31.2">
      <c r="A125" s="17" t="s">
        <v>256</v>
      </c>
      <c r="B125" s="19" t="s">
        <v>257</v>
      </c>
      <c r="C125" s="9" t="s">
        <v>258</v>
      </c>
      <c r="D125" s="12" t="s">
        <v>57</v>
      </c>
      <c r="E125" s="20">
        <v>10</v>
      </c>
      <c r="F125" s="7">
        <v>1</v>
      </c>
      <c r="G125" s="8"/>
      <c r="H125" s="8">
        <f t="shared" si="2"/>
        <v>0</v>
      </c>
    </row>
    <row r="126" spans="1:8" ht="15.6">
      <c r="A126" s="17" t="s">
        <v>259</v>
      </c>
      <c r="B126" s="19" t="s">
        <v>257</v>
      </c>
      <c r="C126" s="9" t="s">
        <v>260</v>
      </c>
      <c r="D126" s="12" t="s">
        <v>57</v>
      </c>
      <c r="E126" s="20">
        <v>10</v>
      </c>
      <c r="F126" s="7">
        <v>1</v>
      </c>
      <c r="G126" s="8"/>
      <c r="H126" s="8">
        <f t="shared" si="2"/>
        <v>0</v>
      </c>
    </row>
    <row r="127" spans="1:8" ht="31.2">
      <c r="A127" s="17" t="s">
        <v>261</v>
      </c>
      <c r="B127" s="19" t="s">
        <v>257</v>
      </c>
      <c r="C127" s="9" t="s">
        <v>262</v>
      </c>
      <c r="D127" s="12" t="s">
        <v>57</v>
      </c>
      <c r="E127" s="20">
        <v>10</v>
      </c>
      <c r="F127" s="7">
        <v>1</v>
      </c>
      <c r="G127" s="8"/>
      <c r="H127" s="8">
        <f t="shared" si="2"/>
        <v>0</v>
      </c>
    </row>
    <row r="128" spans="1:8" ht="15.6">
      <c r="A128" s="17" t="s">
        <v>263</v>
      </c>
      <c r="B128" s="19" t="s">
        <v>264</v>
      </c>
      <c r="C128" s="9" t="s">
        <v>265</v>
      </c>
      <c r="D128" s="12" t="s">
        <v>57</v>
      </c>
      <c r="E128" s="20">
        <v>0</v>
      </c>
      <c r="F128" s="7">
        <v>1</v>
      </c>
      <c r="G128" s="8"/>
      <c r="H128" s="8">
        <f t="shared" si="2"/>
        <v>0</v>
      </c>
    </row>
    <row r="129" spans="1:8" ht="15.6">
      <c r="A129" s="17" t="s">
        <v>266</v>
      </c>
      <c r="B129" s="19" t="s">
        <v>264</v>
      </c>
      <c r="C129" s="9" t="s">
        <v>267</v>
      </c>
      <c r="D129" s="12" t="s">
        <v>57</v>
      </c>
      <c r="E129" s="20">
        <v>0</v>
      </c>
      <c r="F129" s="7">
        <v>1</v>
      </c>
      <c r="G129" s="8"/>
      <c r="H129" s="8">
        <f t="shared" si="2"/>
        <v>0</v>
      </c>
    </row>
    <row r="130" spans="1:8" ht="31.2">
      <c r="A130" s="17" t="s">
        <v>268</v>
      </c>
      <c r="B130" s="19" t="s">
        <v>269</v>
      </c>
      <c r="C130" s="9" t="s">
        <v>270</v>
      </c>
      <c r="D130" s="12" t="s">
        <v>57</v>
      </c>
      <c r="E130" s="20">
        <v>40</v>
      </c>
      <c r="F130" s="7">
        <v>1</v>
      </c>
      <c r="G130" s="8"/>
      <c r="H130" s="8">
        <f t="shared" si="2"/>
        <v>0</v>
      </c>
    </row>
    <row r="131" spans="1:8" ht="15.6">
      <c r="A131" s="17" t="s">
        <v>271</v>
      </c>
      <c r="B131" s="19" t="s">
        <v>272</v>
      </c>
      <c r="C131" s="9" t="s">
        <v>273</v>
      </c>
      <c r="D131" s="12" t="s">
        <v>57</v>
      </c>
      <c r="E131" s="20">
        <v>0</v>
      </c>
      <c r="F131" s="7">
        <v>1</v>
      </c>
      <c r="G131" s="8"/>
      <c r="H131" s="8">
        <f t="shared" si="2"/>
        <v>0</v>
      </c>
    </row>
    <row r="132" spans="1:8" ht="15.6">
      <c r="A132" s="17" t="s">
        <v>274</v>
      </c>
      <c r="B132" s="19" t="s">
        <v>272</v>
      </c>
      <c r="C132" s="9" t="s">
        <v>275</v>
      </c>
      <c r="D132" s="12" t="s">
        <v>54</v>
      </c>
      <c r="E132" s="20">
        <v>0</v>
      </c>
      <c r="F132" s="7">
        <v>1</v>
      </c>
      <c r="G132" s="8"/>
      <c r="H132" s="8">
        <f t="shared" si="2"/>
        <v>0</v>
      </c>
    </row>
    <row r="133" spans="1:8" ht="17.399999999999999">
      <c r="A133" s="17" t="s">
        <v>276</v>
      </c>
      <c r="B133" s="19" t="s">
        <v>272</v>
      </c>
      <c r="C133" s="9" t="s">
        <v>277</v>
      </c>
      <c r="D133" s="12" t="s">
        <v>79</v>
      </c>
      <c r="E133" s="20">
        <v>0</v>
      </c>
      <c r="F133" s="7">
        <v>1</v>
      </c>
      <c r="G133" s="8"/>
      <c r="H133" s="8">
        <f t="shared" si="2"/>
        <v>0</v>
      </c>
    </row>
    <row r="134" spans="1:8" ht="17.399999999999999">
      <c r="A134" s="17" t="s">
        <v>278</v>
      </c>
      <c r="B134" s="19" t="s">
        <v>272</v>
      </c>
      <c r="C134" s="9" t="s">
        <v>279</v>
      </c>
      <c r="D134" s="12" t="s">
        <v>79</v>
      </c>
      <c r="E134" s="20">
        <v>0</v>
      </c>
      <c r="F134" s="7">
        <v>1</v>
      </c>
      <c r="G134" s="8"/>
      <c r="H134" s="8">
        <f t="shared" si="2"/>
        <v>0</v>
      </c>
    </row>
    <row r="135" spans="1:8" ht="15.6" customHeight="1">
      <c r="A135" s="49" t="s">
        <v>322</v>
      </c>
      <c r="B135" s="49"/>
      <c r="C135" s="49"/>
      <c r="D135" s="49"/>
      <c r="E135" s="49"/>
      <c r="F135" s="49"/>
      <c r="G135" s="49"/>
      <c r="H135" s="13">
        <f>SUM(H41:H134)</f>
        <v>0</v>
      </c>
    </row>
    <row r="136" spans="1:8" ht="15.6">
      <c r="A136" s="48" t="s">
        <v>81</v>
      </c>
      <c r="B136" s="48"/>
      <c r="C136" s="48"/>
      <c r="D136" s="48"/>
      <c r="E136" s="48"/>
      <c r="F136" s="48"/>
      <c r="G136" s="48"/>
      <c r="H136" s="14">
        <v>3</v>
      </c>
    </row>
    <row r="137" spans="1:8" ht="15.6">
      <c r="A137" s="48" t="s">
        <v>323</v>
      </c>
      <c r="B137" s="48"/>
      <c r="C137" s="48"/>
      <c r="D137" s="48"/>
      <c r="E137" s="48"/>
      <c r="F137" s="48"/>
      <c r="G137" s="48"/>
      <c r="H137" s="13">
        <f>H135*H136</f>
        <v>0</v>
      </c>
    </row>
    <row r="138" spans="1:8" ht="15.6">
      <c r="A138" s="48" t="s">
        <v>280</v>
      </c>
      <c r="B138" s="48"/>
      <c r="C138" s="48"/>
      <c r="D138" s="48"/>
      <c r="E138" s="48"/>
      <c r="F138" s="48"/>
      <c r="G138" s="48"/>
      <c r="H138" s="13">
        <f>ROUND(H137*0.23,2)</f>
        <v>0</v>
      </c>
    </row>
    <row r="139" spans="1:8" ht="15.6" customHeight="1">
      <c r="A139" s="55" t="s">
        <v>325</v>
      </c>
      <c r="B139" s="55"/>
      <c r="C139" s="55"/>
      <c r="D139" s="55"/>
      <c r="E139" s="55"/>
      <c r="F139" s="55"/>
      <c r="G139" s="55"/>
      <c r="H139" s="15">
        <f>H137+H138</f>
        <v>0</v>
      </c>
    </row>
    <row r="140" spans="1:8" ht="15" thickBot="1"/>
    <row r="141" spans="1:8" ht="16.2" customHeight="1" thickBot="1">
      <c r="A141" s="57" t="s">
        <v>326</v>
      </c>
      <c r="B141" s="58"/>
      <c r="C141" s="58"/>
      <c r="D141" s="58"/>
      <c r="E141" s="58"/>
      <c r="F141" s="58"/>
      <c r="G141" s="58"/>
      <c r="H141" s="28">
        <f>H36+H139</f>
        <v>0</v>
      </c>
    </row>
  </sheetData>
  <mergeCells count="15">
    <mergeCell ref="A141:G141"/>
    <mergeCell ref="A137:G137"/>
    <mergeCell ref="A138:G138"/>
    <mergeCell ref="A139:G139"/>
    <mergeCell ref="A1:H1"/>
    <mergeCell ref="A2:H2"/>
    <mergeCell ref="D3:H3"/>
    <mergeCell ref="A135:G135"/>
    <mergeCell ref="A136:G136"/>
    <mergeCell ref="A34:G34"/>
    <mergeCell ref="A32:G32"/>
    <mergeCell ref="A33:G33"/>
    <mergeCell ref="A35:G35"/>
    <mergeCell ref="A36:G36"/>
    <mergeCell ref="A37:E37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41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283</v>
      </c>
      <c r="B3" s="32"/>
      <c r="C3" s="32"/>
      <c r="D3" s="52" t="s">
        <v>10</v>
      </c>
      <c r="E3" s="53"/>
      <c r="F3" s="53"/>
      <c r="G3" s="53"/>
      <c r="H3" s="54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10251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35000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20502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34400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0">
        <v>100.654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60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135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800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1461.5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2077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/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3000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3500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117.82640600000001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100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10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300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30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>
        <v>50</v>
      </c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400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20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15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15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11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11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11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11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11">
      <c r="A37" s="56"/>
      <c r="B37" s="56"/>
      <c r="C37" s="56"/>
      <c r="D37" s="56"/>
      <c r="E37" s="56"/>
      <c r="F37" s="16"/>
      <c r="G37" s="16"/>
      <c r="H37" s="16"/>
    </row>
    <row r="38" spans="1:11" ht="50.4">
      <c r="A38" s="1" t="s">
        <v>30</v>
      </c>
      <c r="B38" s="1" t="s">
        <v>31</v>
      </c>
      <c r="C38" s="1" t="s">
        <v>32</v>
      </c>
      <c r="D38" s="1" t="s">
        <v>33</v>
      </c>
      <c r="E38" s="2" t="s">
        <v>34</v>
      </c>
      <c r="F38" s="2" t="s">
        <v>35</v>
      </c>
      <c r="G38" s="2" t="s">
        <v>282</v>
      </c>
      <c r="H38" s="2" t="s">
        <v>36</v>
      </c>
    </row>
    <row r="39" spans="1:11">
      <c r="A39" s="3" t="s">
        <v>37</v>
      </c>
      <c r="B39" s="3" t="s">
        <v>38</v>
      </c>
      <c r="C39" s="3" t="s">
        <v>39</v>
      </c>
      <c r="D39" s="3" t="s">
        <v>40</v>
      </c>
      <c r="E39" s="3" t="s">
        <v>41</v>
      </c>
      <c r="F39" s="3" t="s">
        <v>42</v>
      </c>
      <c r="G39" s="3" t="s">
        <v>43</v>
      </c>
      <c r="H39" s="4" t="s">
        <v>44</v>
      </c>
    </row>
    <row r="40" spans="1:11" ht="15.6">
      <c r="A40" s="47" t="s">
        <v>333</v>
      </c>
      <c r="B40" s="34"/>
      <c r="C40" s="33" t="s">
        <v>82</v>
      </c>
      <c r="D40" s="33"/>
      <c r="E40" s="33"/>
      <c r="F40" s="33"/>
      <c r="G40" s="33"/>
      <c r="H40" s="33"/>
      <c r="K40" s="39"/>
    </row>
    <row r="41" spans="1:11" ht="31.2">
      <c r="A41" s="17" t="s">
        <v>83</v>
      </c>
      <c r="B41" s="17" t="s">
        <v>84</v>
      </c>
      <c r="C41" s="9" t="s">
        <v>85</v>
      </c>
      <c r="D41" s="5" t="s">
        <v>79</v>
      </c>
      <c r="E41" s="20">
        <v>200</v>
      </c>
      <c r="F41" s="7">
        <v>1</v>
      </c>
      <c r="G41" s="8"/>
      <c r="H41" s="8">
        <f>ROUND(E41*F41*G41,2)</f>
        <v>0</v>
      </c>
      <c r="K41" s="39"/>
    </row>
    <row r="42" spans="1:11" ht="31.2">
      <c r="A42" s="17" t="s">
        <v>86</v>
      </c>
      <c r="B42" s="17" t="s">
        <v>84</v>
      </c>
      <c r="C42" s="9" t="s">
        <v>87</v>
      </c>
      <c r="D42" s="5" t="s">
        <v>79</v>
      </c>
      <c r="E42" s="20">
        <v>400</v>
      </c>
      <c r="F42" s="7">
        <v>1</v>
      </c>
      <c r="G42" s="8"/>
      <c r="H42" s="8">
        <f t="shared" ref="H42:H105" si="1">ROUND(E42*F42*G42,2)</f>
        <v>0</v>
      </c>
      <c r="K42" s="39"/>
    </row>
    <row r="43" spans="1:11" ht="31.2">
      <c r="A43" s="17" t="s">
        <v>88</v>
      </c>
      <c r="B43" s="17" t="s">
        <v>84</v>
      </c>
      <c r="C43" s="9" t="s">
        <v>297</v>
      </c>
      <c r="D43" s="5" t="s">
        <v>79</v>
      </c>
      <c r="E43" s="20">
        <v>130</v>
      </c>
      <c r="F43" s="7">
        <v>1</v>
      </c>
      <c r="G43" s="8"/>
      <c r="H43" s="8">
        <f t="shared" si="1"/>
        <v>0</v>
      </c>
    </row>
    <row r="44" spans="1:11" ht="31.2">
      <c r="A44" s="17" t="s">
        <v>90</v>
      </c>
      <c r="B44" s="17" t="s">
        <v>84</v>
      </c>
      <c r="C44" s="9" t="s">
        <v>298</v>
      </c>
      <c r="D44" s="5" t="s">
        <v>79</v>
      </c>
      <c r="E44" s="20">
        <v>260</v>
      </c>
      <c r="F44" s="7">
        <v>1</v>
      </c>
      <c r="G44" s="8"/>
      <c r="H44" s="8">
        <f t="shared" si="1"/>
        <v>0</v>
      </c>
    </row>
    <row r="45" spans="1:11" ht="31.2">
      <c r="A45" s="17" t="s">
        <v>91</v>
      </c>
      <c r="B45" s="18" t="s">
        <v>89</v>
      </c>
      <c r="C45" s="9" t="s">
        <v>289</v>
      </c>
      <c r="D45" s="5" t="s">
        <v>79</v>
      </c>
      <c r="E45" s="20">
        <v>20</v>
      </c>
      <c r="F45" s="7">
        <v>1</v>
      </c>
      <c r="G45" s="8"/>
      <c r="H45" s="8">
        <f t="shared" si="1"/>
        <v>0</v>
      </c>
    </row>
    <row r="46" spans="1:11" ht="46.8">
      <c r="A46" s="17" t="s">
        <v>92</v>
      </c>
      <c r="B46" s="18" t="s">
        <v>89</v>
      </c>
      <c r="C46" s="9" t="s">
        <v>290</v>
      </c>
      <c r="D46" s="5" t="s">
        <v>79</v>
      </c>
      <c r="E46" s="20">
        <v>15</v>
      </c>
      <c r="F46" s="7">
        <v>1</v>
      </c>
      <c r="G46" s="8"/>
      <c r="H46" s="8">
        <f t="shared" si="1"/>
        <v>0</v>
      </c>
    </row>
    <row r="47" spans="1:11" ht="31.2">
      <c r="A47" s="17" t="s">
        <v>95</v>
      </c>
      <c r="B47" s="18" t="s">
        <v>89</v>
      </c>
      <c r="C47" s="9" t="s">
        <v>291</v>
      </c>
      <c r="D47" s="5" t="s">
        <v>79</v>
      </c>
      <c r="E47" s="20">
        <v>10</v>
      </c>
      <c r="F47" s="7">
        <v>1</v>
      </c>
      <c r="G47" s="8"/>
      <c r="H47" s="8">
        <f t="shared" si="1"/>
        <v>0</v>
      </c>
    </row>
    <row r="48" spans="1:11" ht="31.2">
      <c r="A48" s="17" t="s">
        <v>97</v>
      </c>
      <c r="B48" s="18" t="s">
        <v>93</v>
      </c>
      <c r="C48" s="9" t="s">
        <v>94</v>
      </c>
      <c r="D48" s="5" t="s">
        <v>79</v>
      </c>
      <c r="E48" s="20">
        <v>50</v>
      </c>
      <c r="F48" s="7">
        <v>1</v>
      </c>
      <c r="G48" s="8"/>
      <c r="H48" s="8">
        <f t="shared" si="1"/>
        <v>0</v>
      </c>
    </row>
    <row r="49" spans="1:8" ht="17.399999999999999">
      <c r="A49" s="17" t="s">
        <v>100</v>
      </c>
      <c r="B49" s="19" t="s">
        <v>89</v>
      </c>
      <c r="C49" s="9" t="s">
        <v>96</v>
      </c>
      <c r="D49" s="12" t="s">
        <v>79</v>
      </c>
      <c r="E49" s="20">
        <v>40</v>
      </c>
      <c r="F49" s="7">
        <v>1</v>
      </c>
      <c r="G49" s="8"/>
      <c r="H49" s="8">
        <f t="shared" si="1"/>
        <v>0</v>
      </c>
    </row>
    <row r="50" spans="1:8" ht="17.399999999999999">
      <c r="A50" s="17" t="s">
        <v>102</v>
      </c>
      <c r="B50" s="17" t="s">
        <v>98</v>
      </c>
      <c r="C50" s="9" t="s">
        <v>99</v>
      </c>
      <c r="D50" s="5" t="s">
        <v>79</v>
      </c>
      <c r="E50" s="20">
        <v>40</v>
      </c>
      <c r="F50" s="7">
        <v>1</v>
      </c>
      <c r="G50" s="8"/>
      <c r="H50" s="8">
        <f t="shared" si="1"/>
        <v>0</v>
      </c>
    </row>
    <row r="51" spans="1:8" ht="17.399999999999999">
      <c r="A51" s="17" t="s">
        <v>104</v>
      </c>
      <c r="B51" s="17" t="s">
        <v>98</v>
      </c>
      <c r="C51" s="9" t="s">
        <v>101</v>
      </c>
      <c r="D51" s="5" t="s">
        <v>79</v>
      </c>
      <c r="E51" s="20">
        <v>100</v>
      </c>
      <c r="F51" s="7">
        <v>1</v>
      </c>
      <c r="G51" s="8"/>
      <c r="H51" s="8">
        <f t="shared" si="1"/>
        <v>0</v>
      </c>
    </row>
    <row r="52" spans="1:8" ht="31.2">
      <c r="A52" s="17" t="s">
        <v>106</v>
      </c>
      <c r="B52" s="18" t="s">
        <v>93</v>
      </c>
      <c r="C52" s="9" t="s">
        <v>288</v>
      </c>
      <c r="D52" s="12" t="s">
        <v>79</v>
      </c>
      <c r="E52" s="20">
        <v>200</v>
      </c>
      <c r="F52" s="7">
        <v>1</v>
      </c>
      <c r="G52" s="8"/>
      <c r="H52" s="8">
        <f t="shared" si="1"/>
        <v>0</v>
      </c>
    </row>
    <row r="53" spans="1:8" ht="31.2">
      <c r="A53" s="17" t="s">
        <v>107</v>
      </c>
      <c r="B53" s="18" t="s">
        <v>93</v>
      </c>
      <c r="C53" s="9" t="s">
        <v>105</v>
      </c>
      <c r="D53" s="12" t="s">
        <v>79</v>
      </c>
      <c r="E53" s="20">
        <v>400</v>
      </c>
      <c r="F53" s="7">
        <v>1</v>
      </c>
      <c r="G53" s="8"/>
      <c r="H53" s="8">
        <f t="shared" si="1"/>
        <v>0</v>
      </c>
    </row>
    <row r="54" spans="1:8" ht="17.399999999999999">
      <c r="A54" s="17" t="s">
        <v>109</v>
      </c>
      <c r="B54" s="18" t="s">
        <v>93</v>
      </c>
      <c r="C54" s="9" t="s">
        <v>103</v>
      </c>
      <c r="D54" s="12" t="s">
        <v>79</v>
      </c>
      <c r="E54" s="20">
        <v>105</v>
      </c>
      <c r="F54" s="7">
        <v>1</v>
      </c>
      <c r="G54" s="8"/>
      <c r="H54" s="8">
        <f t="shared" si="1"/>
        <v>0</v>
      </c>
    </row>
    <row r="55" spans="1:8" ht="17.399999999999999">
      <c r="A55" s="17" t="s">
        <v>112</v>
      </c>
      <c r="B55" s="18" t="s">
        <v>93</v>
      </c>
      <c r="C55" s="9" t="s">
        <v>108</v>
      </c>
      <c r="D55" s="12" t="s">
        <v>79</v>
      </c>
      <c r="E55" s="20">
        <v>200</v>
      </c>
      <c r="F55" s="7">
        <v>1</v>
      </c>
      <c r="G55" s="8"/>
      <c r="H55" s="8">
        <f t="shared" si="1"/>
        <v>0</v>
      </c>
    </row>
    <row r="56" spans="1:8" ht="31.2">
      <c r="A56" s="17" t="s">
        <v>114</v>
      </c>
      <c r="B56" s="19" t="s">
        <v>110</v>
      </c>
      <c r="C56" s="9" t="s">
        <v>111</v>
      </c>
      <c r="D56" s="12" t="s">
        <v>79</v>
      </c>
      <c r="E56" s="20">
        <v>165</v>
      </c>
      <c r="F56" s="7">
        <v>1</v>
      </c>
      <c r="G56" s="8"/>
      <c r="H56" s="8">
        <f t="shared" si="1"/>
        <v>0</v>
      </c>
    </row>
    <row r="57" spans="1:8" ht="31.2">
      <c r="A57" s="17" t="s">
        <v>117</v>
      </c>
      <c r="B57" s="19" t="s">
        <v>110</v>
      </c>
      <c r="C57" s="9" t="s">
        <v>113</v>
      </c>
      <c r="D57" s="12" t="s">
        <v>79</v>
      </c>
      <c r="E57" s="20">
        <v>425</v>
      </c>
      <c r="F57" s="7">
        <v>1</v>
      </c>
      <c r="G57" s="8"/>
      <c r="H57" s="8">
        <f t="shared" si="1"/>
        <v>0</v>
      </c>
    </row>
    <row r="58" spans="1:8" ht="17.399999999999999">
      <c r="A58" s="17" t="s">
        <v>121</v>
      </c>
      <c r="B58" s="17" t="s">
        <v>115</v>
      </c>
      <c r="C58" s="9" t="s">
        <v>116</v>
      </c>
      <c r="D58" s="12" t="s">
        <v>79</v>
      </c>
      <c r="E58" s="20">
        <v>1500</v>
      </c>
      <c r="F58" s="7">
        <v>1</v>
      </c>
      <c r="G58" s="8"/>
      <c r="H58" s="8">
        <f t="shared" si="1"/>
        <v>0</v>
      </c>
    </row>
    <row r="59" spans="1:8" ht="31.2">
      <c r="A59" s="17" t="s">
        <v>124</v>
      </c>
      <c r="B59" s="17" t="s">
        <v>118</v>
      </c>
      <c r="C59" s="9" t="s">
        <v>119</v>
      </c>
      <c r="D59" s="12" t="s">
        <v>120</v>
      </c>
      <c r="E59" s="20">
        <v>30</v>
      </c>
      <c r="F59" s="7">
        <v>1</v>
      </c>
      <c r="G59" s="8"/>
      <c r="H59" s="8">
        <f t="shared" si="1"/>
        <v>0</v>
      </c>
    </row>
    <row r="60" spans="1:8" ht="17.399999999999999">
      <c r="A60" s="17" t="s">
        <v>127</v>
      </c>
      <c r="B60" s="21" t="s">
        <v>122</v>
      </c>
      <c r="C60" s="9" t="s">
        <v>123</v>
      </c>
      <c r="D60" s="10" t="s">
        <v>79</v>
      </c>
      <c r="E60" s="20">
        <v>60</v>
      </c>
      <c r="F60" s="7">
        <v>1</v>
      </c>
      <c r="G60" s="8"/>
      <c r="H60" s="8">
        <f t="shared" si="1"/>
        <v>0</v>
      </c>
    </row>
    <row r="61" spans="1:8" ht="17.399999999999999">
      <c r="A61" s="17" t="s">
        <v>130</v>
      </c>
      <c r="B61" s="21" t="s">
        <v>125</v>
      </c>
      <c r="C61" s="9" t="s">
        <v>126</v>
      </c>
      <c r="D61" s="10" t="s">
        <v>120</v>
      </c>
      <c r="E61" s="20">
        <v>30</v>
      </c>
      <c r="F61" s="7">
        <v>1</v>
      </c>
      <c r="G61" s="8"/>
      <c r="H61" s="8">
        <f t="shared" si="1"/>
        <v>0</v>
      </c>
    </row>
    <row r="62" spans="1:8" ht="17.399999999999999">
      <c r="A62" s="17" t="s">
        <v>132</v>
      </c>
      <c r="B62" s="17" t="s">
        <v>128</v>
      </c>
      <c r="C62" s="22" t="s">
        <v>129</v>
      </c>
      <c r="D62" s="12" t="s">
        <v>120</v>
      </c>
      <c r="E62" s="20">
        <v>8</v>
      </c>
      <c r="F62" s="7">
        <v>1</v>
      </c>
      <c r="G62" s="8"/>
      <c r="H62" s="8">
        <f t="shared" si="1"/>
        <v>0</v>
      </c>
    </row>
    <row r="63" spans="1:8" ht="33">
      <c r="A63" s="17" t="s">
        <v>134</v>
      </c>
      <c r="B63" s="17" t="s">
        <v>128</v>
      </c>
      <c r="C63" s="22" t="s">
        <v>131</v>
      </c>
      <c r="D63" s="12" t="s">
        <v>120</v>
      </c>
      <c r="E63" s="20">
        <v>8</v>
      </c>
      <c r="F63" s="7">
        <v>1</v>
      </c>
      <c r="G63" s="8"/>
      <c r="H63" s="8">
        <f t="shared" si="1"/>
        <v>0</v>
      </c>
    </row>
    <row r="64" spans="1:8" ht="17.399999999999999">
      <c r="A64" s="17" t="s">
        <v>137</v>
      </c>
      <c r="B64" s="17" t="s">
        <v>128</v>
      </c>
      <c r="C64" s="22" t="s">
        <v>133</v>
      </c>
      <c r="D64" s="12" t="s">
        <v>79</v>
      </c>
      <c r="E64" s="20">
        <v>0</v>
      </c>
      <c r="F64" s="7">
        <v>1</v>
      </c>
      <c r="G64" s="8"/>
      <c r="H64" s="8">
        <f t="shared" si="1"/>
        <v>0</v>
      </c>
    </row>
    <row r="65" spans="1:8" ht="17.399999999999999">
      <c r="A65" s="17" t="s">
        <v>138</v>
      </c>
      <c r="B65" s="17" t="s">
        <v>128</v>
      </c>
      <c r="C65" s="22" t="s">
        <v>135</v>
      </c>
      <c r="D65" s="12" t="s">
        <v>136</v>
      </c>
      <c r="E65" s="20">
        <v>0</v>
      </c>
      <c r="F65" s="7">
        <v>1</v>
      </c>
      <c r="G65" s="8"/>
      <c r="H65" s="8">
        <f t="shared" si="1"/>
        <v>0</v>
      </c>
    </row>
    <row r="66" spans="1:8" ht="17.399999999999999">
      <c r="A66" s="17" t="s">
        <v>139</v>
      </c>
      <c r="B66" s="17" t="s">
        <v>118</v>
      </c>
      <c r="C66" s="22" t="s">
        <v>299</v>
      </c>
      <c r="D66" s="12" t="s">
        <v>120</v>
      </c>
      <c r="E66" s="20">
        <v>35</v>
      </c>
      <c r="F66" s="7">
        <v>1</v>
      </c>
      <c r="G66" s="8"/>
      <c r="H66" s="8">
        <f t="shared" si="1"/>
        <v>0</v>
      </c>
    </row>
    <row r="67" spans="1:8" ht="17.399999999999999">
      <c r="A67" s="17" t="s">
        <v>142</v>
      </c>
      <c r="B67" s="17" t="s">
        <v>118</v>
      </c>
      <c r="C67" s="22" t="s">
        <v>300</v>
      </c>
      <c r="D67" s="12" t="s">
        <v>120</v>
      </c>
      <c r="E67" s="20">
        <v>12</v>
      </c>
      <c r="F67" s="7">
        <v>1</v>
      </c>
      <c r="G67" s="8"/>
      <c r="H67" s="8">
        <f t="shared" si="1"/>
        <v>0</v>
      </c>
    </row>
    <row r="68" spans="1:8" ht="31.2">
      <c r="A68" s="17" t="s">
        <v>145</v>
      </c>
      <c r="B68" s="21" t="s">
        <v>140</v>
      </c>
      <c r="C68" s="9" t="s">
        <v>141</v>
      </c>
      <c r="D68" s="10" t="s">
        <v>79</v>
      </c>
      <c r="E68" s="20">
        <v>20</v>
      </c>
      <c r="F68" s="7">
        <v>1</v>
      </c>
      <c r="G68" s="8"/>
      <c r="H68" s="8">
        <f t="shared" si="1"/>
        <v>0</v>
      </c>
    </row>
    <row r="69" spans="1:8" ht="17.399999999999999">
      <c r="A69" s="17" t="s">
        <v>147</v>
      </c>
      <c r="B69" s="21" t="s">
        <v>143</v>
      </c>
      <c r="C69" s="9" t="s">
        <v>144</v>
      </c>
      <c r="D69" s="10" t="s">
        <v>120</v>
      </c>
      <c r="E69" s="20">
        <v>0</v>
      </c>
      <c r="F69" s="7">
        <v>1</v>
      </c>
      <c r="G69" s="8"/>
      <c r="H69" s="8">
        <f t="shared" si="1"/>
        <v>0</v>
      </c>
    </row>
    <row r="70" spans="1:8" ht="15.6">
      <c r="A70" s="17" t="s">
        <v>150</v>
      </c>
      <c r="B70" s="21" t="s">
        <v>146</v>
      </c>
      <c r="C70" s="9" t="s">
        <v>329</v>
      </c>
      <c r="D70" s="10" t="s">
        <v>57</v>
      </c>
      <c r="E70" s="20">
        <v>0</v>
      </c>
      <c r="F70" s="7">
        <v>1</v>
      </c>
      <c r="G70" s="8"/>
      <c r="H70" s="8">
        <f t="shared" si="1"/>
        <v>0</v>
      </c>
    </row>
    <row r="71" spans="1:8" ht="15.6">
      <c r="A71" s="17" t="s">
        <v>312</v>
      </c>
      <c r="B71" s="21" t="s">
        <v>148</v>
      </c>
      <c r="C71" s="9" t="s">
        <v>149</v>
      </c>
      <c r="D71" s="10" t="s">
        <v>57</v>
      </c>
      <c r="E71" s="20">
        <v>70</v>
      </c>
      <c r="F71" s="7">
        <v>1</v>
      </c>
      <c r="G71" s="8"/>
      <c r="H71" s="8">
        <f t="shared" si="1"/>
        <v>0</v>
      </c>
    </row>
    <row r="72" spans="1:8" ht="15.6">
      <c r="A72" s="17" t="s">
        <v>152</v>
      </c>
      <c r="B72" s="18" t="s">
        <v>155</v>
      </c>
      <c r="C72" s="25" t="s">
        <v>156</v>
      </c>
      <c r="D72" s="10" t="s">
        <v>57</v>
      </c>
      <c r="E72" s="20">
        <v>15</v>
      </c>
      <c r="F72" s="7">
        <v>1</v>
      </c>
      <c r="G72" s="8"/>
      <c r="H72" s="8">
        <f t="shared" si="1"/>
        <v>0</v>
      </c>
    </row>
    <row r="73" spans="1:8" ht="17.399999999999999">
      <c r="A73" s="17" t="s">
        <v>313</v>
      </c>
      <c r="B73" s="18" t="s">
        <v>158</v>
      </c>
      <c r="C73" s="9" t="s">
        <v>159</v>
      </c>
      <c r="D73" s="12" t="s">
        <v>79</v>
      </c>
      <c r="E73" s="20">
        <v>0</v>
      </c>
      <c r="F73" s="7">
        <v>1</v>
      </c>
      <c r="G73" s="8"/>
      <c r="H73" s="8">
        <f t="shared" si="1"/>
        <v>0</v>
      </c>
    </row>
    <row r="74" spans="1:8" ht="17.399999999999999">
      <c r="A74" s="17" t="s">
        <v>154</v>
      </c>
      <c r="B74" s="18" t="s">
        <v>158</v>
      </c>
      <c r="C74" s="25" t="s">
        <v>161</v>
      </c>
      <c r="D74" s="10" t="s">
        <v>79</v>
      </c>
      <c r="E74" s="20">
        <v>20</v>
      </c>
      <c r="F74" s="7">
        <v>1</v>
      </c>
      <c r="G74" s="8"/>
      <c r="H74" s="8">
        <f t="shared" si="1"/>
        <v>0</v>
      </c>
    </row>
    <row r="75" spans="1:8" ht="15.6">
      <c r="A75" s="17" t="s">
        <v>157</v>
      </c>
      <c r="B75" s="18" t="s">
        <v>163</v>
      </c>
      <c r="C75" s="25" t="s">
        <v>164</v>
      </c>
      <c r="D75" s="10" t="s">
        <v>57</v>
      </c>
      <c r="E75" s="20">
        <v>5</v>
      </c>
      <c r="F75" s="7">
        <v>1</v>
      </c>
      <c r="G75" s="8"/>
      <c r="H75" s="8">
        <f t="shared" si="1"/>
        <v>0</v>
      </c>
    </row>
    <row r="76" spans="1:8" ht="15.6">
      <c r="A76" s="17" t="s">
        <v>160</v>
      </c>
      <c r="B76" s="18" t="s">
        <v>163</v>
      </c>
      <c r="C76" s="25" t="s">
        <v>166</v>
      </c>
      <c r="D76" s="10" t="s">
        <v>57</v>
      </c>
      <c r="E76" s="20">
        <v>0</v>
      </c>
      <c r="F76" s="7">
        <v>1</v>
      </c>
      <c r="G76" s="8"/>
      <c r="H76" s="8">
        <f t="shared" si="1"/>
        <v>0</v>
      </c>
    </row>
    <row r="77" spans="1:8" ht="17.399999999999999">
      <c r="A77" s="17" t="s">
        <v>162</v>
      </c>
      <c r="B77" s="18" t="s">
        <v>168</v>
      </c>
      <c r="C77" s="25" t="s">
        <v>169</v>
      </c>
      <c r="D77" s="10" t="s">
        <v>79</v>
      </c>
      <c r="E77" s="20">
        <v>10</v>
      </c>
      <c r="F77" s="7">
        <v>1</v>
      </c>
      <c r="G77" s="8"/>
      <c r="H77" s="8">
        <f t="shared" si="1"/>
        <v>0</v>
      </c>
    </row>
    <row r="78" spans="1:8" ht="15.6">
      <c r="A78" s="17" t="s">
        <v>165</v>
      </c>
      <c r="B78" s="18" t="s">
        <v>205</v>
      </c>
      <c r="C78" s="23" t="s">
        <v>331</v>
      </c>
      <c r="D78" s="10" t="s">
        <v>57</v>
      </c>
      <c r="E78" s="20">
        <v>15</v>
      </c>
      <c r="F78" s="7">
        <v>1</v>
      </c>
      <c r="G78" s="8"/>
      <c r="H78" s="8">
        <f t="shared" si="1"/>
        <v>0</v>
      </c>
    </row>
    <row r="79" spans="1:8" ht="15.6">
      <c r="A79" s="17" t="s">
        <v>167</v>
      </c>
      <c r="B79" s="18" t="s">
        <v>155</v>
      </c>
      <c r="C79" s="25" t="s">
        <v>172</v>
      </c>
      <c r="D79" s="10" t="s">
        <v>57</v>
      </c>
      <c r="E79" s="20">
        <v>15</v>
      </c>
      <c r="F79" s="7">
        <v>1</v>
      </c>
      <c r="G79" s="8"/>
      <c r="H79" s="8">
        <f t="shared" si="1"/>
        <v>0</v>
      </c>
    </row>
    <row r="80" spans="1:8" ht="15.6">
      <c r="A80" s="17" t="s">
        <v>170</v>
      </c>
      <c r="B80" s="18" t="s">
        <v>178</v>
      </c>
      <c r="C80" s="23" t="s">
        <v>174</v>
      </c>
      <c r="D80" s="24" t="s">
        <v>57</v>
      </c>
      <c r="E80" s="20">
        <v>15</v>
      </c>
      <c r="F80" s="7">
        <v>1</v>
      </c>
      <c r="G80" s="8"/>
      <c r="H80" s="8">
        <f t="shared" si="1"/>
        <v>0</v>
      </c>
    </row>
    <row r="81" spans="1:8" ht="15.6">
      <c r="A81" s="17" t="s">
        <v>171</v>
      </c>
      <c r="B81" s="18" t="s">
        <v>178</v>
      </c>
      <c r="C81" s="23" t="s">
        <v>176</v>
      </c>
      <c r="D81" s="24" t="s">
        <v>57</v>
      </c>
      <c r="E81" s="20">
        <v>15</v>
      </c>
      <c r="F81" s="7">
        <v>1</v>
      </c>
      <c r="G81" s="8"/>
      <c r="H81" s="8">
        <f t="shared" si="1"/>
        <v>0</v>
      </c>
    </row>
    <row r="82" spans="1:8" ht="17.399999999999999">
      <c r="A82" s="17" t="s">
        <v>173</v>
      </c>
      <c r="B82" s="18" t="s">
        <v>178</v>
      </c>
      <c r="C82" s="25" t="s">
        <v>179</v>
      </c>
      <c r="D82" s="10" t="s">
        <v>120</v>
      </c>
      <c r="E82" s="20">
        <v>5</v>
      </c>
      <c r="F82" s="7">
        <v>1</v>
      </c>
      <c r="G82" s="8"/>
      <c r="H82" s="8">
        <f t="shared" si="1"/>
        <v>0</v>
      </c>
    </row>
    <row r="83" spans="1:8" ht="15.6">
      <c r="A83" s="17" t="s">
        <v>175</v>
      </c>
      <c r="B83" s="41" t="s">
        <v>181</v>
      </c>
      <c r="C83" s="23" t="s">
        <v>182</v>
      </c>
      <c r="D83" s="24" t="s">
        <v>57</v>
      </c>
      <c r="E83" s="20">
        <v>10</v>
      </c>
      <c r="F83" s="7">
        <v>1</v>
      </c>
      <c r="G83" s="8"/>
      <c r="H83" s="8">
        <f t="shared" si="1"/>
        <v>0</v>
      </c>
    </row>
    <row r="84" spans="1:8" ht="15.6">
      <c r="A84" s="17" t="s">
        <v>177</v>
      </c>
      <c r="B84" s="41" t="s">
        <v>181</v>
      </c>
      <c r="C84" s="23" t="s">
        <v>184</v>
      </c>
      <c r="D84" s="24" t="s">
        <v>57</v>
      </c>
      <c r="E84" s="20">
        <v>5</v>
      </c>
      <c r="F84" s="7">
        <v>1</v>
      </c>
      <c r="G84" s="8"/>
      <c r="H84" s="8">
        <f t="shared" si="1"/>
        <v>0</v>
      </c>
    </row>
    <row r="85" spans="1:8" ht="15.6">
      <c r="A85" s="17" t="s">
        <v>180</v>
      </c>
      <c r="B85" s="18" t="s">
        <v>186</v>
      </c>
      <c r="C85" s="25" t="s">
        <v>187</v>
      </c>
      <c r="D85" s="10" t="s">
        <v>54</v>
      </c>
      <c r="E85" s="20">
        <v>3</v>
      </c>
      <c r="F85" s="7">
        <v>1</v>
      </c>
      <c r="G85" s="8"/>
      <c r="H85" s="8">
        <f t="shared" si="1"/>
        <v>0</v>
      </c>
    </row>
    <row r="86" spans="1:8" ht="15.6">
      <c r="A86" s="17" t="s">
        <v>183</v>
      </c>
      <c r="B86" s="18" t="s">
        <v>186</v>
      </c>
      <c r="C86" s="25" t="s">
        <v>189</v>
      </c>
      <c r="D86" s="10" t="s">
        <v>54</v>
      </c>
      <c r="E86" s="20">
        <v>3</v>
      </c>
      <c r="F86" s="7">
        <v>1</v>
      </c>
      <c r="G86" s="8"/>
      <c r="H86" s="8">
        <f t="shared" si="1"/>
        <v>0</v>
      </c>
    </row>
    <row r="87" spans="1:8" ht="15.6">
      <c r="A87" s="17" t="s">
        <v>185</v>
      </c>
      <c r="B87" s="18" t="s">
        <v>186</v>
      </c>
      <c r="C87" s="25" t="s">
        <v>191</v>
      </c>
      <c r="D87" s="10" t="s">
        <v>54</v>
      </c>
      <c r="E87" s="20">
        <v>3</v>
      </c>
      <c r="F87" s="7">
        <v>1</v>
      </c>
      <c r="G87" s="8"/>
      <c r="H87" s="8">
        <f t="shared" si="1"/>
        <v>0</v>
      </c>
    </row>
    <row r="88" spans="1:8" ht="31.2">
      <c r="A88" s="17" t="s">
        <v>188</v>
      </c>
      <c r="B88" s="18" t="s">
        <v>193</v>
      </c>
      <c r="C88" s="25" t="s">
        <v>194</v>
      </c>
      <c r="D88" s="10" t="s">
        <v>54</v>
      </c>
      <c r="E88" s="20">
        <v>3</v>
      </c>
      <c r="F88" s="7">
        <v>1</v>
      </c>
      <c r="G88" s="8"/>
      <c r="H88" s="8">
        <f t="shared" si="1"/>
        <v>0</v>
      </c>
    </row>
    <row r="89" spans="1:8" ht="15.6">
      <c r="A89" s="17" t="s">
        <v>190</v>
      </c>
      <c r="B89" s="18" t="s">
        <v>193</v>
      </c>
      <c r="C89" s="25" t="s">
        <v>196</v>
      </c>
      <c r="D89" s="10" t="s">
        <v>54</v>
      </c>
      <c r="E89" s="20">
        <v>3</v>
      </c>
      <c r="F89" s="7">
        <v>1</v>
      </c>
      <c r="G89" s="8"/>
      <c r="H89" s="8">
        <f t="shared" si="1"/>
        <v>0</v>
      </c>
    </row>
    <row r="90" spans="1:8" ht="17.399999999999999">
      <c r="A90" s="17" t="s">
        <v>192</v>
      </c>
      <c r="B90" s="12" t="s">
        <v>198</v>
      </c>
      <c r="C90" s="9" t="s">
        <v>199</v>
      </c>
      <c r="D90" s="12" t="s">
        <v>120</v>
      </c>
      <c r="E90" s="20">
        <v>7</v>
      </c>
      <c r="F90" s="7">
        <v>1</v>
      </c>
      <c r="G90" s="8"/>
      <c r="H90" s="8">
        <f t="shared" si="1"/>
        <v>0</v>
      </c>
    </row>
    <row r="91" spans="1:8" ht="15.6">
      <c r="A91" s="17" t="s">
        <v>195</v>
      </c>
      <c r="B91" s="12" t="s">
        <v>198</v>
      </c>
      <c r="C91" s="9" t="s">
        <v>201</v>
      </c>
      <c r="D91" s="12" t="s">
        <v>57</v>
      </c>
      <c r="E91" s="20">
        <v>10</v>
      </c>
      <c r="F91" s="7">
        <v>1</v>
      </c>
      <c r="G91" s="8"/>
      <c r="H91" s="8">
        <f t="shared" si="1"/>
        <v>0</v>
      </c>
    </row>
    <row r="92" spans="1:8" ht="15.6">
      <c r="A92" s="17" t="s">
        <v>314</v>
      </c>
      <c r="B92" s="12" t="s">
        <v>198</v>
      </c>
      <c r="C92" s="9" t="s">
        <v>203</v>
      </c>
      <c r="D92" s="12" t="s">
        <v>57</v>
      </c>
      <c r="E92" s="20">
        <v>10</v>
      </c>
      <c r="F92" s="7">
        <v>1</v>
      </c>
      <c r="G92" s="8"/>
      <c r="H92" s="8">
        <f t="shared" si="1"/>
        <v>0</v>
      </c>
    </row>
    <row r="93" spans="1:8" ht="15.6">
      <c r="A93" s="17" t="s">
        <v>315</v>
      </c>
      <c r="B93" s="26" t="s">
        <v>205</v>
      </c>
      <c r="C93" s="25" t="s">
        <v>206</v>
      </c>
      <c r="D93" s="10" t="s">
        <v>57</v>
      </c>
      <c r="E93" s="20">
        <v>0</v>
      </c>
      <c r="F93" s="7">
        <v>1</v>
      </c>
      <c r="G93" s="8"/>
      <c r="H93" s="8">
        <f t="shared" si="1"/>
        <v>0</v>
      </c>
    </row>
    <row r="94" spans="1:8" ht="31.2">
      <c r="A94" s="17" t="s">
        <v>316</v>
      </c>
      <c r="B94" s="12" t="s">
        <v>198</v>
      </c>
      <c r="C94" s="9" t="s">
        <v>208</v>
      </c>
      <c r="D94" s="12" t="s">
        <v>57</v>
      </c>
      <c r="E94" s="20">
        <v>30</v>
      </c>
      <c r="F94" s="7">
        <v>1</v>
      </c>
      <c r="G94" s="8"/>
      <c r="H94" s="8">
        <f t="shared" si="1"/>
        <v>0</v>
      </c>
    </row>
    <row r="95" spans="1:8" ht="15.6">
      <c r="A95" s="17" t="s">
        <v>317</v>
      </c>
      <c r="B95" s="26" t="s">
        <v>210</v>
      </c>
      <c r="C95" s="9" t="s">
        <v>211</v>
      </c>
      <c r="D95" s="12" t="s">
        <v>57</v>
      </c>
      <c r="E95" s="20">
        <v>20</v>
      </c>
      <c r="F95" s="7">
        <v>1</v>
      </c>
      <c r="G95" s="8"/>
      <c r="H95" s="8">
        <f t="shared" si="1"/>
        <v>0</v>
      </c>
    </row>
    <row r="96" spans="1:8" ht="31.2">
      <c r="A96" s="17" t="s">
        <v>318</v>
      </c>
      <c r="B96" s="27" t="s">
        <v>213</v>
      </c>
      <c r="C96" s="9" t="s">
        <v>302</v>
      </c>
      <c r="D96" s="12" t="s">
        <v>79</v>
      </c>
      <c r="E96" s="20">
        <v>25</v>
      </c>
      <c r="F96" s="7">
        <v>1</v>
      </c>
      <c r="G96" s="8"/>
      <c r="H96" s="8">
        <f t="shared" si="1"/>
        <v>0</v>
      </c>
    </row>
    <row r="97" spans="1:8" ht="17.399999999999999">
      <c r="A97" s="17" t="s">
        <v>197</v>
      </c>
      <c r="B97" s="26" t="s">
        <v>89</v>
      </c>
      <c r="C97" s="9" t="s">
        <v>301</v>
      </c>
      <c r="D97" s="12" t="s">
        <v>79</v>
      </c>
      <c r="E97" s="20">
        <v>10</v>
      </c>
      <c r="F97" s="7">
        <v>1</v>
      </c>
      <c r="G97" s="8"/>
      <c r="H97" s="8">
        <f t="shared" si="1"/>
        <v>0</v>
      </c>
    </row>
    <row r="98" spans="1:8" ht="17.399999999999999">
      <c r="A98" s="17" t="s">
        <v>200</v>
      </c>
      <c r="B98" s="26" t="s">
        <v>216</v>
      </c>
      <c r="C98" s="9" t="s">
        <v>217</v>
      </c>
      <c r="D98" s="12" t="s">
        <v>79</v>
      </c>
      <c r="E98" s="20">
        <v>10</v>
      </c>
      <c r="F98" s="7">
        <v>1</v>
      </c>
      <c r="G98" s="8"/>
      <c r="H98" s="8">
        <f t="shared" si="1"/>
        <v>0</v>
      </c>
    </row>
    <row r="99" spans="1:8" ht="17.399999999999999">
      <c r="A99" s="17" t="s">
        <v>202</v>
      </c>
      <c r="B99" s="26" t="s">
        <v>89</v>
      </c>
      <c r="C99" s="9" t="s">
        <v>219</v>
      </c>
      <c r="D99" s="12" t="s">
        <v>79</v>
      </c>
      <c r="E99" s="20">
        <v>35</v>
      </c>
      <c r="F99" s="7">
        <v>1</v>
      </c>
      <c r="G99" s="8"/>
      <c r="H99" s="8">
        <f t="shared" si="1"/>
        <v>0</v>
      </c>
    </row>
    <row r="100" spans="1:8" ht="15.6">
      <c r="A100" s="17" t="s">
        <v>204</v>
      </c>
      <c r="B100" s="5" t="s">
        <v>221</v>
      </c>
      <c r="C100" s="9" t="s">
        <v>222</v>
      </c>
      <c r="D100" s="12" t="s">
        <v>57</v>
      </c>
      <c r="E100" s="20">
        <v>20</v>
      </c>
      <c r="F100" s="7">
        <v>1</v>
      </c>
      <c r="G100" s="8"/>
      <c r="H100" s="8">
        <f t="shared" si="1"/>
        <v>0</v>
      </c>
    </row>
    <row r="101" spans="1:8" ht="31.2">
      <c r="A101" s="17" t="s">
        <v>207</v>
      </c>
      <c r="B101" s="21" t="s">
        <v>224</v>
      </c>
      <c r="C101" s="9" t="s">
        <v>225</v>
      </c>
      <c r="D101" s="12" t="s">
        <v>54</v>
      </c>
      <c r="E101" s="20">
        <v>200</v>
      </c>
      <c r="F101" s="7">
        <v>1</v>
      </c>
      <c r="G101" s="8"/>
      <c r="H101" s="8">
        <f t="shared" si="1"/>
        <v>0</v>
      </c>
    </row>
    <row r="102" spans="1:8" ht="31.2">
      <c r="A102" s="17" t="s">
        <v>209</v>
      </c>
      <c r="B102" s="21" t="s">
        <v>224</v>
      </c>
      <c r="C102" s="9" t="s">
        <v>303</v>
      </c>
      <c r="D102" s="12" t="s">
        <v>54</v>
      </c>
      <c r="E102" s="20">
        <v>20</v>
      </c>
      <c r="F102" s="7">
        <v>1</v>
      </c>
      <c r="G102" s="8"/>
      <c r="H102" s="8">
        <f t="shared" si="1"/>
        <v>0</v>
      </c>
    </row>
    <row r="103" spans="1:8" ht="31.2">
      <c r="A103" s="17" t="s">
        <v>212</v>
      </c>
      <c r="B103" s="21" t="s">
        <v>224</v>
      </c>
      <c r="C103" s="9" t="s">
        <v>227</v>
      </c>
      <c r="D103" s="12" t="s">
        <v>54</v>
      </c>
      <c r="E103" s="20">
        <v>60</v>
      </c>
      <c r="F103" s="7">
        <v>1</v>
      </c>
      <c r="G103" s="8"/>
      <c r="H103" s="8">
        <f t="shared" si="1"/>
        <v>0</v>
      </c>
    </row>
    <row r="104" spans="1:8" ht="15.6">
      <c r="A104" s="17" t="s">
        <v>214</v>
      </c>
      <c r="B104" s="21" t="s">
        <v>224</v>
      </c>
      <c r="C104" s="9" t="s">
        <v>229</v>
      </c>
      <c r="D104" s="12" t="s">
        <v>54</v>
      </c>
      <c r="E104" s="20">
        <v>100</v>
      </c>
      <c r="F104" s="7">
        <v>1</v>
      </c>
      <c r="G104" s="8"/>
      <c r="H104" s="8">
        <f t="shared" si="1"/>
        <v>0</v>
      </c>
    </row>
    <row r="105" spans="1:8" ht="33">
      <c r="A105" s="17" t="s">
        <v>215</v>
      </c>
      <c r="B105" s="21" t="s">
        <v>224</v>
      </c>
      <c r="C105" s="9" t="s">
        <v>231</v>
      </c>
      <c r="D105" s="12" t="s">
        <v>54</v>
      </c>
      <c r="E105" s="20">
        <v>5</v>
      </c>
      <c r="F105" s="7">
        <v>1</v>
      </c>
      <c r="G105" s="8"/>
      <c r="H105" s="8">
        <f t="shared" si="1"/>
        <v>0</v>
      </c>
    </row>
    <row r="106" spans="1:8" ht="33">
      <c r="A106" s="17" t="s">
        <v>218</v>
      </c>
      <c r="B106" s="21" t="s">
        <v>224</v>
      </c>
      <c r="C106" s="9" t="s">
        <v>233</v>
      </c>
      <c r="D106" s="12" t="s">
        <v>54</v>
      </c>
      <c r="E106" s="20">
        <v>10</v>
      </c>
      <c r="F106" s="7">
        <v>1</v>
      </c>
      <c r="G106" s="8"/>
      <c r="H106" s="8">
        <f t="shared" ref="H106:H134" si="2">ROUND(E106*F106*G106,2)</f>
        <v>0</v>
      </c>
    </row>
    <row r="107" spans="1:8" ht="33">
      <c r="A107" s="17" t="s">
        <v>220</v>
      </c>
      <c r="B107" s="21" t="s">
        <v>224</v>
      </c>
      <c r="C107" s="9" t="s">
        <v>235</v>
      </c>
      <c r="D107" s="12" t="s">
        <v>54</v>
      </c>
      <c r="E107" s="20">
        <v>5</v>
      </c>
      <c r="F107" s="7">
        <v>1</v>
      </c>
      <c r="G107" s="8"/>
      <c r="H107" s="8">
        <f t="shared" si="2"/>
        <v>0</v>
      </c>
    </row>
    <row r="108" spans="1:8" ht="31.2">
      <c r="A108" s="17" t="s">
        <v>223</v>
      </c>
      <c r="B108" s="21" t="s">
        <v>224</v>
      </c>
      <c r="C108" s="9" t="s">
        <v>237</v>
      </c>
      <c r="D108" s="12" t="s">
        <v>54</v>
      </c>
      <c r="E108" s="20">
        <v>25</v>
      </c>
      <c r="F108" s="7">
        <v>1</v>
      </c>
      <c r="G108" s="8"/>
      <c r="H108" s="8">
        <f t="shared" si="2"/>
        <v>0</v>
      </c>
    </row>
    <row r="109" spans="1:8" ht="31.2">
      <c r="A109" s="17" t="s">
        <v>226</v>
      </c>
      <c r="B109" s="21" t="s">
        <v>224</v>
      </c>
      <c r="C109" s="9" t="s">
        <v>304</v>
      </c>
      <c r="D109" s="12" t="s">
        <v>54</v>
      </c>
      <c r="E109" s="20">
        <v>20</v>
      </c>
      <c r="F109" s="7">
        <v>1</v>
      </c>
      <c r="G109" s="8"/>
      <c r="H109" s="8">
        <f t="shared" si="2"/>
        <v>0</v>
      </c>
    </row>
    <row r="110" spans="1:8" ht="31.2">
      <c r="A110" s="17" t="s">
        <v>228</v>
      </c>
      <c r="B110" s="21" t="s">
        <v>224</v>
      </c>
      <c r="C110" s="9" t="s">
        <v>239</v>
      </c>
      <c r="D110" s="12" t="s">
        <v>54</v>
      </c>
      <c r="E110" s="20">
        <v>5</v>
      </c>
      <c r="F110" s="7">
        <v>1</v>
      </c>
      <c r="G110" s="8"/>
      <c r="H110" s="8">
        <f t="shared" si="2"/>
        <v>0</v>
      </c>
    </row>
    <row r="111" spans="1:8" ht="31.2">
      <c r="A111" s="17" t="s">
        <v>230</v>
      </c>
      <c r="B111" s="21" t="s">
        <v>224</v>
      </c>
      <c r="C111" s="9" t="s">
        <v>305</v>
      </c>
      <c r="D111" s="12" t="s">
        <v>54</v>
      </c>
      <c r="E111" s="20">
        <v>5</v>
      </c>
      <c r="F111" s="7">
        <v>1</v>
      </c>
      <c r="G111" s="8"/>
      <c r="H111" s="8">
        <f t="shared" si="2"/>
        <v>0</v>
      </c>
    </row>
    <row r="112" spans="1:8" ht="31.2">
      <c r="A112" s="17" t="s">
        <v>232</v>
      </c>
      <c r="B112" s="26" t="s">
        <v>224</v>
      </c>
      <c r="C112" s="6" t="s">
        <v>241</v>
      </c>
      <c r="D112" s="5" t="s">
        <v>54</v>
      </c>
      <c r="E112" s="20">
        <v>5</v>
      </c>
      <c r="F112" s="7">
        <v>1</v>
      </c>
      <c r="G112" s="8"/>
      <c r="H112" s="8">
        <f t="shared" si="2"/>
        <v>0</v>
      </c>
    </row>
    <row r="113" spans="1:8" ht="31.2">
      <c r="A113" s="17" t="s">
        <v>234</v>
      </c>
      <c r="B113" s="26" t="s">
        <v>224</v>
      </c>
      <c r="C113" s="6" t="s">
        <v>306</v>
      </c>
      <c r="D113" s="5" t="s">
        <v>54</v>
      </c>
      <c r="E113" s="20">
        <v>5</v>
      </c>
      <c r="F113" s="7">
        <v>1</v>
      </c>
      <c r="G113" s="8"/>
      <c r="H113" s="8">
        <f t="shared" si="2"/>
        <v>0</v>
      </c>
    </row>
    <row r="114" spans="1:8" ht="31.2">
      <c r="A114" s="17" t="s">
        <v>236</v>
      </c>
      <c r="B114" s="26" t="s">
        <v>224</v>
      </c>
      <c r="C114" s="6" t="s">
        <v>243</v>
      </c>
      <c r="D114" s="5" t="s">
        <v>54</v>
      </c>
      <c r="E114" s="20">
        <v>10</v>
      </c>
      <c r="F114" s="7">
        <v>1</v>
      </c>
      <c r="G114" s="8"/>
      <c r="H114" s="8">
        <f t="shared" si="2"/>
        <v>0</v>
      </c>
    </row>
    <row r="115" spans="1:8" ht="15.6">
      <c r="A115" s="17" t="s">
        <v>319</v>
      </c>
      <c r="B115" s="26" t="s">
        <v>224</v>
      </c>
      <c r="C115" s="6" t="s">
        <v>307</v>
      </c>
      <c r="D115" s="5" t="s">
        <v>54</v>
      </c>
      <c r="E115" s="20">
        <v>10</v>
      </c>
      <c r="F115" s="7">
        <v>1</v>
      </c>
      <c r="G115" s="8"/>
      <c r="H115" s="8">
        <f t="shared" si="2"/>
        <v>0</v>
      </c>
    </row>
    <row r="116" spans="1:8" ht="15.6">
      <c r="A116" s="17" t="s">
        <v>238</v>
      </c>
      <c r="B116" s="26" t="s">
        <v>224</v>
      </c>
      <c r="C116" s="9" t="s">
        <v>245</v>
      </c>
      <c r="D116" s="12" t="s">
        <v>246</v>
      </c>
      <c r="E116" s="20">
        <v>1</v>
      </c>
      <c r="F116" s="7">
        <v>1</v>
      </c>
      <c r="G116" s="8"/>
      <c r="H116" s="8">
        <f t="shared" si="2"/>
        <v>0</v>
      </c>
    </row>
    <row r="117" spans="1:8" ht="31.2">
      <c r="A117" s="17" t="s">
        <v>240</v>
      </c>
      <c r="B117" s="26" t="s">
        <v>224</v>
      </c>
      <c r="C117" s="9" t="s">
        <v>248</v>
      </c>
      <c r="D117" s="12" t="s">
        <v>54</v>
      </c>
      <c r="E117" s="20">
        <v>60</v>
      </c>
      <c r="F117" s="7">
        <v>1</v>
      </c>
      <c r="G117" s="42"/>
      <c r="H117" s="8">
        <f t="shared" si="2"/>
        <v>0</v>
      </c>
    </row>
    <row r="118" spans="1:8" ht="31.2">
      <c r="A118" s="17" t="s">
        <v>242</v>
      </c>
      <c r="B118" s="26" t="s">
        <v>224</v>
      </c>
      <c r="C118" s="9" t="s">
        <v>308</v>
      </c>
      <c r="D118" s="12" t="s">
        <v>54</v>
      </c>
      <c r="E118" s="20">
        <v>60</v>
      </c>
      <c r="F118" s="7">
        <v>1</v>
      </c>
      <c r="G118" s="8"/>
      <c r="H118" s="8">
        <f t="shared" si="2"/>
        <v>0</v>
      </c>
    </row>
    <row r="119" spans="1:8" ht="15.6">
      <c r="A119" s="17" t="s">
        <v>244</v>
      </c>
      <c r="B119" s="26" t="s">
        <v>224</v>
      </c>
      <c r="C119" s="9" t="s">
        <v>250</v>
      </c>
      <c r="D119" s="12" t="s">
        <v>57</v>
      </c>
      <c r="E119" s="20">
        <v>0</v>
      </c>
      <c r="F119" s="7">
        <v>1</v>
      </c>
      <c r="G119" s="8"/>
      <c r="H119" s="8">
        <f t="shared" si="2"/>
        <v>0</v>
      </c>
    </row>
    <row r="120" spans="1:8" ht="31.2">
      <c r="A120" s="17" t="s">
        <v>247</v>
      </c>
      <c r="B120" s="26" t="s">
        <v>224</v>
      </c>
      <c r="C120" s="9" t="s">
        <v>252</v>
      </c>
      <c r="D120" s="12" t="s">
        <v>54</v>
      </c>
      <c r="E120" s="20">
        <v>100</v>
      </c>
      <c r="F120" s="7">
        <v>1</v>
      </c>
      <c r="G120" s="8"/>
      <c r="H120" s="8">
        <f t="shared" si="2"/>
        <v>0</v>
      </c>
    </row>
    <row r="121" spans="1:8" ht="31.2">
      <c r="A121" s="17" t="s">
        <v>249</v>
      </c>
      <c r="B121" s="26" t="s">
        <v>224</v>
      </c>
      <c r="C121" s="9" t="s">
        <v>310</v>
      </c>
      <c r="D121" s="12" t="s">
        <v>54</v>
      </c>
      <c r="E121" s="20">
        <v>100</v>
      </c>
      <c r="F121" s="7">
        <v>1</v>
      </c>
      <c r="G121" s="8"/>
      <c r="H121" s="8">
        <f t="shared" si="2"/>
        <v>0</v>
      </c>
    </row>
    <row r="122" spans="1:8" ht="46.8">
      <c r="A122" s="17" t="s">
        <v>251</v>
      </c>
      <c r="B122" s="26" t="s">
        <v>224</v>
      </c>
      <c r="C122" s="9" t="s">
        <v>309</v>
      </c>
      <c r="D122" s="12" t="s">
        <v>54</v>
      </c>
      <c r="E122" s="20">
        <v>100</v>
      </c>
      <c r="F122" s="7">
        <v>1</v>
      </c>
      <c r="G122" s="8"/>
      <c r="H122" s="8">
        <f t="shared" si="2"/>
        <v>0</v>
      </c>
    </row>
    <row r="123" spans="1:8" ht="46.8">
      <c r="A123" s="17" t="s">
        <v>253</v>
      </c>
      <c r="B123" s="26" t="s">
        <v>224</v>
      </c>
      <c r="C123" s="9" t="s">
        <v>311</v>
      </c>
      <c r="D123" s="12" t="s">
        <v>54</v>
      </c>
      <c r="E123" s="20">
        <v>150</v>
      </c>
      <c r="F123" s="7">
        <v>1</v>
      </c>
      <c r="G123" s="8"/>
      <c r="H123" s="8">
        <f t="shared" si="2"/>
        <v>0</v>
      </c>
    </row>
    <row r="124" spans="1:8" ht="17.399999999999999">
      <c r="A124" s="17" t="s">
        <v>254</v>
      </c>
      <c r="B124" s="26" t="s">
        <v>224</v>
      </c>
      <c r="C124" s="6" t="s">
        <v>255</v>
      </c>
      <c r="D124" s="5" t="s">
        <v>79</v>
      </c>
      <c r="E124" s="20">
        <v>5</v>
      </c>
      <c r="F124" s="7">
        <v>1</v>
      </c>
      <c r="G124" s="8"/>
      <c r="H124" s="8">
        <f t="shared" si="2"/>
        <v>0</v>
      </c>
    </row>
    <row r="125" spans="1:8" ht="31.2">
      <c r="A125" s="17" t="s">
        <v>256</v>
      </c>
      <c r="B125" s="19" t="s">
        <v>257</v>
      </c>
      <c r="C125" s="9" t="s">
        <v>258</v>
      </c>
      <c r="D125" s="12" t="s">
        <v>57</v>
      </c>
      <c r="E125" s="20">
        <v>10</v>
      </c>
      <c r="F125" s="7">
        <v>1</v>
      </c>
      <c r="G125" s="8"/>
      <c r="H125" s="8">
        <f t="shared" si="2"/>
        <v>0</v>
      </c>
    </row>
    <row r="126" spans="1:8" ht="15.6">
      <c r="A126" s="17" t="s">
        <v>259</v>
      </c>
      <c r="B126" s="19" t="s">
        <v>257</v>
      </c>
      <c r="C126" s="9" t="s">
        <v>260</v>
      </c>
      <c r="D126" s="12" t="s">
        <v>57</v>
      </c>
      <c r="E126" s="20">
        <v>10</v>
      </c>
      <c r="F126" s="7">
        <v>1</v>
      </c>
      <c r="G126" s="8"/>
      <c r="H126" s="8">
        <f t="shared" si="2"/>
        <v>0</v>
      </c>
    </row>
    <row r="127" spans="1:8" ht="31.2">
      <c r="A127" s="17" t="s">
        <v>261</v>
      </c>
      <c r="B127" s="19" t="s">
        <v>257</v>
      </c>
      <c r="C127" s="9" t="s">
        <v>262</v>
      </c>
      <c r="D127" s="12" t="s">
        <v>57</v>
      </c>
      <c r="E127" s="20">
        <v>10</v>
      </c>
      <c r="F127" s="7">
        <v>1</v>
      </c>
      <c r="G127" s="8"/>
      <c r="H127" s="8">
        <f t="shared" si="2"/>
        <v>0</v>
      </c>
    </row>
    <row r="128" spans="1:8" ht="15.6">
      <c r="A128" s="17" t="s">
        <v>263</v>
      </c>
      <c r="B128" s="19" t="s">
        <v>264</v>
      </c>
      <c r="C128" s="9" t="s">
        <v>265</v>
      </c>
      <c r="D128" s="12" t="s">
        <v>57</v>
      </c>
      <c r="E128" s="20">
        <v>0</v>
      </c>
      <c r="F128" s="7">
        <v>1</v>
      </c>
      <c r="G128" s="8"/>
      <c r="H128" s="8">
        <f t="shared" si="2"/>
        <v>0</v>
      </c>
    </row>
    <row r="129" spans="1:8" ht="15.6">
      <c r="A129" s="17" t="s">
        <v>266</v>
      </c>
      <c r="B129" s="19" t="s">
        <v>264</v>
      </c>
      <c r="C129" s="9" t="s">
        <v>267</v>
      </c>
      <c r="D129" s="12" t="s">
        <v>57</v>
      </c>
      <c r="E129" s="20">
        <v>0</v>
      </c>
      <c r="F129" s="7">
        <v>1</v>
      </c>
      <c r="G129" s="8"/>
      <c r="H129" s="8">
        <f t="shared" si="2"/>
        <v>0</v>
      </c>
    </row>
    <row r="130" spans="1:8" ht="31.2">
      <c r="A130" s="17" t="s">
        <v>268</v>
      </c>
      <c r="B130" s="19" t="s">
        <v>269</v>
      </c>
      <c r="C130" s="9" t="s">
        <v>270</v>
      </c>
      <c r="D130" s="12" t="s">
        <v>57</v>
      </c>
      <c r="E130" s="20">
        <v>40</v>
      </c>
      <c r="F130" s="7">
        <v>1</v>
      </c>
      <c r="G130" s="8"/>
      <c r="H130" s="8">
        <f t="shared" si="2"/>
        <v>0</v>
      </c>
    </row>
    <row r="131" spans="1:8" ht="15.6">
      <c r="A131" s="17" t="s">
        <v>271</v>
      </c>
      <c r="B131" s="19" t="s">
        <v>272</v>
      </c>
      <c r="C131" s="9" t="s">
        <v>273</v>
      </c>
      <c r="D131" s="12" t="s">
        <v>57</v>
      </c>
      <c r="E131" s="20">
        <v>0</v>
      </c>
      <c r="F131" s="7">
        <v>1</v>
      </c>
      <c r="G131" s="8"/>
      <c r="H131" s="8">
        <f t="shared" si="2"/>
        <v>0</v>
      </c>
    </row>
    <row r="132" spans="1:8" ht="15.6">
      <c r="A132" s="17" t="s">
        <v>274</v>
      </c>
      <c r="B132" s="19" t="s">
        <v>272</v>
      </c>
      <c r="C132" s="9" t="s">
        <v>275</v>
      </c>
      <c r="D132" s="12" t="s">
        <v>54</v>
      </c>
      <c r="E132" s="20">
        <v>0</v>
      </c>
      <c r="F132" s="7">
        <v>1</v>
      </c>
      <c r="G132" s="8"/>
      <c r="H132" s="8">
        <f t="shared" si="2"/>
        <v>0</v>
      </c>
    </row>
    <row r="133" spans="1:8" ht="17.399999999999999">
      <c r="A133" s="17" t="s">
        <v>276</v>
      </c>
      <c r="B133" s="19" t="s">
        <v>272</v>
      </c>
      <c r="C133" s="9" t="s">
        <v>277</v>
      </c>
      <c r="D133" s="12" t="s">
        <v>79</v>
      </c>
      <c r="E133" s="20">
        <v>0</v>
      </c>
      <c r="F133" s="7">
        <v>1</v>
      </c>
      <c r="G133" s="8"/>
      <c r="H133" s="8">
        <f t="shared" si="2"/>
        <v>0</v>
      </c>
    </row>
    <row r="134" spans="1:8" ht="17.399999999999999">
      <c r="A134" s="17" t="s">
        <v>278</v>
      </c>
      <c r="B134" s="19" t="s">
        <v>272</v>
      </c>
      <c r="C134" s="9" t="s">
        <v>279</v>
      </c>
      <c r="D134" s="12" t="s">
        <v>79</v>
      </c>
      <c r="E134" s="20">
        <v>0</v>
      </c>
      <c r="F134" s="7">
        <v>1</v>
      </c>
      <c r="G134" s="8"/>
      <c r="H134" s="8">
        <f t="shared" si="2"/>
        <v>0</v>
      </c>
    </row>
    <row r="135" spans="1:8" ht="15.6" customHeight="1">
      <c r="A135" s="49" t="s">
        <v>322</v>
      </c>
      <c r="B135" s="49"/>
      <c r="C135" s="49"/>
      <c r="D135" s="49"/>
      <c r="E135" s="49"/>
      <c r="F135" s="49"/>
      <c r="G135" s="49"/>
      <c r="H135" s="13">
        <f>SUM(H41:H134)</f>
        <v>0</v>
      </c>
    </row>
    <row r="136" spans="1:8" ht="15.6">
      <c r="A136" s="48" t="s">
        <v>81</v>
      </c>
      <c r="B136" s="48"/>
      <c r="C136" s="48"/>
      <c r="D136" s="48"/>
      <c r="E136" s="48"/>
      <c r="F136" s="48"/>
      <c r="G136" s="48"/>
      <c r="H136" s="14">
        <v>3</v>
      </c>
    </row>
    <row r="137" spans="1:8" ht="15.6">
      <c r="A137" s="48" t="s">
        <v>323</v>
      </c>
      <c r="B137" s="48"/>
      <c r="C137" s="48"/>
      <c r="D137" s="48"/>
      <c r="E137" s="48"/>
      <c r="F137" s="48"/>
      <c r="G137" s="48"/>
      <c r="H137" s="13">
        <f>H135*H136</f>
        <v>0</v>
      </c>
    </row>
    <row r="138" spans="1:8" ht="15.6">
      <c r="A138" s="48" t="s">
        <v>280</v>
      </c>
      <c r="B138" s="48"/>
      <c r="C138" s="48"/>
      <c r="D138" s="48"/>
      <c r="E138" s="48"/>
      <c r="F138" s="48"/>
      <c r="G138" s="48"/>
      <c r="H138" s="13">
        <f>ROUND(H137*0.23,2)</f>
        <v>0</v>
      </c>
    </row>
    <row r="139" spans="1:8" ht="15.6" customHeight="1">
      <c r="A139" s="55" t="s">
        <v>325</v>
      </c>
      <c r="B139" s="55"/>
      <c r="C139" s="55"/>
      <c r="D139" s="55"/>
      <c r="E139" s="55"/>
      <c r="F139" s="55"/>
      <c r="G139" s="55"/>
      <c r="H139" s="15">
        <f>H137+H138</f>
        <v>0</v>
      </c>
    </row>
    <row r="141" spans="1:8" ht="15.6" customHeight="1">
      <c r="A141" s="57" t="s">
        <v>326</v>
      </c>
      <c r="B141" s="58"/>
      <c r="C141" s="58"/>
      <c r="D141" s="58"/>
      <c r="E141" s="58"/>
      <c r="F141" s="58"/>
      <c r="G141" s="58"/>
      <c r="H141" s="28">
        <f>H36+H139</f>
        <v>0</v>
      </c>
    </row>
  </sheetData>
  <mergeCells count="15">
    <mergeCell ref="A36:G36"/>
    <mergeCell ref="A37:E37"/>
    <mergeCell ref="A141:G141"/>
    <mergeCell ref="A135:G135"/>
    <mergeCell ref="A136:G136"/>
    <mergeCell ref="A137:G137"/>
    <mergeCell ref="A138:G138"/>
    <mergeCell ref="A139:G139"/>
    <mergeCell ref="A35:G35"/>
    <mergeCell ref="A32:G32"/>
    <mergeCell ref="A33:G33"/>
    <mergeCell ref="A34:G34"/>
    <mergeCell ref="A1:H1"/>
    <mergeCell ref="A2:H2"/>
    <mergeCell ref="D3:H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141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12</v>
      </c>
      <c r="B3" s="32"/>
      <c r="C3" s="32"/>
      <c r="D3" s="68" t="s">
        <v>327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32000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58991.39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35000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58991.39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4">
        <v>70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250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400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500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2000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600</v>
      </c>
      <c r="F18" s="7">
        <v>1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5000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15000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20000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4">
        <v>76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100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20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40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50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10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10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>
        <v>20</v>
      </c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12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12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12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12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12">
      <c r="A37" s="56"/>
      <c r="B37" s="56"/>
      <c r="C37" s="56"/>
      <c r="D37" s="56"/>
      <c r="E37" s="56"/>
      <c r="F37" s="16"/>
      <c r="G37" s="16"/>
      <c r="H37" s="16"/>
    </row>
    <row r="38" spans="1:12" ht="50.4">
      <c r="A38" s="1" t="s">
        <v>30</v>
      </c>
      <c r="B38" s="1" t="s">
        <v>31</v>
      </c>
      <c r="C38" s="1" t="s">
        <v>32</v>
      </c>
      <c r="D38" s="1" t="s">
        <v>33</v>
      </c>
      <c r="E38" s="2" t="s">
        <v>34</v>
      </c>
      <c r="F38" s="2" t="s">
        <v>35</v>
      </c>
      <c r="G38" s="2" t="s">
        <v>282</v>
      </c>
      <c r="H38" s="2" t="s">
        <v>36</v>
      </c>
    </row>
    <row r="39" spans="1:12">
      <c r="A39" s="3" t="s">
        <v>37</v>
      </c>
      <c r="B39" s="3" t="s">
        <v>38</v>
      </c>
      <c r="C39" s="3" t="s">
        <v>39</v>
      </c>
      <c r="D39" s="3" t="s">
        <v>40</v>
      </c>
      <c r="E39" s="3" t="s">
        <v>41</v>
      </c>
      <c r="F39" s="3" t="s">
        <v>42</v>
      </c>
      <c r="G39" s="3" t="s">
        <v>43</v>
      </c>
      <c r="H39" s="4" t="s">
        <v>44</v>
      </c>
    </row>
    <row r="40" spans="1:12" ht="15.6">
      <c r="A40" s="47" t="s">
        <v>333</v>
      </c>
      <c r="B40" s="34"/>
      <c r="C40" s="33" t="s">
        <v>82</v>
      </c>
      <c r="D40" s="33"/>
      <c r="E40" s="33"/>
      <c r="F40" s="33"/>
      <c r="G40" s="33"/>
      <c r="H40" s="33"/>
      <c r="L40" s="39"/>
    </row>
    <row r="41" spans="1:12" ht="31.2">
      <c r="A41" s="17" t="s">
        <v>83</v>
      </c>
      <c r="B41" s="17" t="s">
        <v>84</v>
      </c>
      <c r="C41" s="9" t="s">
        <v>85</v>
      </c>
      <c r="D41" s="5" t="s">
        <v>79</v>
      </c>
      <c r="E41" s="20">
        <v>200</v>
      </c>
      <c r="F41" s="7">
        <v>1</v>
      </c>
      <c r="G41" s="8"/>
      <c r="H41" s="8">
        <f>ROUND(E41*F41*G41,2)</f>
        <v>0</v>
      </c>
      <c r="L41" s="39"/>
    </row>
    <row r="42" spans="1:12" ht="31.2">
      <c r="A42" s="17" t="s">
        <v>86</v>
      </c>
      <c r="B42" s="17" t="s">
        <v>84</v>
      </c>
      <c r="C42" s="9" t="s">
        <v>87</v>
      </c>
      <c r="D42" s="5" t="s">
        <v>79</v>
      </c>
      <c r="E42" s="20">
        <v>400</v>
      </c>
      <c r="F42" s="7">
        <v>1</v>
      </c>
      <c r="G42" s="8"/>
      <c r="H42" s="8">
        <f t="shared" ref="H42:H105" si="1">ROUND(E42*F42*G42,2)</f>
        <v>0</v>
      </c>
      <c r="L42" s="39"/>
    </row>
    <row r="43" spans="1:12" ht="31.2">
      <c r="A43" s="17" t="s">
        <v>88</v>
      </c>
      <c r="B43" s="17" t="s">
        <v>84</v>
      </c>
      <c r="C43" s="9" t="s">
        <v>297</v>
      </c>
      <c r="D43" s="5" t="s">
        <v>79</v>
      </c>
      <c r="E43" s="20">
        <v>130</v>
      </c>
      <c r="F43" s="7">
        <v>1</v>
      </c>
      <c r="G43" s="8"/>
      <c r="H43" s="8">
        <f t="shared" si="1"/>
        <v>0</v>
      </c>
    </row>
    <row r="44" spans="1:12" ht="31.2">
      <c r="A44" s="17" t="s">
        <v>90</v>
      </c>
      <c r="B44" s="17" t="s">
        <v>84</v>
      </c>
      <c r="C44" s="9" t="s">
        <v>298</v>
      </c>
      <c r="D44" s="5" t="s">
        <v>79</v>
      </c>
      <c r="E44" s="20">
        <v>260</v>
      </c>
      <c r="F44" s="7">
        <v>1</v>
      </c>
      <c r="G44" s="8"/>
      <c r="H44" s="8">
        <f t="shared" si="1"/>
        <v>0</v>
      </c>
    </row>
    <row r="45" spans="1:12" ht="31.2">
      <c r="A45" s="17" t="s">
        <v>91</v>
      </c>
      <c r="B45" s="18" t="s">
        <v>89</v>
      </c>
      <c r="C45" s="9" t="s">
        <v>289</v>
      </c>
      <c r="D45" s="5" t="s">
        <v>79</v>
      </c>
      <c r="E45" s="20">
        <v>20</v>
      </c>
      <c r="F45" s="7">
        <v>1</v>
      </c>
      <c r="G45" s="8"/>
      <c r="H45" s="8">
        <f t="shared" si="1"/>
        <v>0</v>
      </c>
    </row>
    <row r="46" spans="1:12" ht="46.8">
      <c r="A46" s="17" t="s">
        <v>92</v>
      </c>
      <c r="B46" s="18" t="s">
        <v>89</v>
      </c>
      <c r="C46" s="9" t="s">
        <v>290</v>
      </c>
      <c r="D46" s="5" t="s">
        <v>79</v>
      </c>
      <c r="E46" s="20">
        <v>15</v>
      </c>
      <c r="F46" s="7">
        <v>1</v>
      </c>
      <c r="G46" s="8"/>
      <c r="H46" s="8">
        <f t="shared" si="1"/>
        <v>0</v>
      </c>
    </row>
    <row r="47" spans="1:12" ht="31.2">
      <c r="A47" s="17" t="s">
        <v>95</v>
      </c>
      <c r="B47" s="18" t="s">
        <v>89</v>
      </c>
      <c r="C47" s="9" t="s">
        <v>291</v>
      </c>
      <c r="D47" s="5" t="s">
        <v>79</v>
      </c>
      <c r="E47" s="20">
        <v>10</v>
      </c>
      <c r="F47" s="7">
        <v>1</v>
      </c>
      <c r="G47" s="8"/>
      <c r="H47" s="8">
        <f t="shared" si="1"/>
        <v>0</v>
      </c>
    </row>
    <row r="48" spans="1:12" ht="31.2">
      <c r="A48" s="17" t="s">
        <v>97</v>
      </c>
      <c r="B48" s="18" t="s">
        <v>93</v>
      </c>
      <c r="C48" s="9" t="s">
        <v>94</v>
      </c>
      <c r="D48" s="5" t="s">
        <v>79</v>
      </c>
      <c r="E48" s="20">
        <v>50</v>
      </c>
      <c r="F48" s="7">
        <v>1</v>
      </c>
      <c r="G48" s="8"/>
      <c r="H48" s="8">
        <f t="shared" si="1"/>
        <v>0</v>
      </c>
    </row>
    <row r="49" spans="1:8" ht="17.399999999999999">
      <c r="A49" s="17" t="s">
        <v>100</v>
      </c>
      <c r="B49" s="19" t="s">
        <v>89</v>
      </c>
      <c r="C49" s="9" t="s">
        <v>96</v>
      </c>
      <c r="D49" s="12" t="s">
        <v>79</v>
      </c>
      <c r="E49" s="20">
        <v>40</v>
      </c>
      <c r="F49" s="7">
        <v>1</v>
      </c>
      <c r="G49" s="8"/>
      <c r="H49" s="8">
        <f t="shared" si="1"/>
        <v>0</v>
      </c>
    </row>
    <row r="50" spans="1:8" ht="17.399999999999999">
      <c r="A50" s="17" t="s">
        <v>102</v>
      </c>
      <c r="B50" s="17" t="s">
        <v>98</v>
      </c>
      <c r="C50" s="9" t="s">
        <v>99</v>
      </c>
      <c r="D50" s="5" t="s">
        <v>79</v>
      </c>
      <c r="E50" s="20">
        <v>40</v>
      </c>
      <c r="F50" s="7">
        <v>1</v>
      </c>
      <c r="G50" s="8"/>
      <c r="H50" s="8">
        <f t="shared" si="1"/>
        <v>0</v>
      </c>
    </row>
    <row r="51" spans="1:8" ht="17.399999999999999">
      <c r="A51" s="17" t="s">
        <v>104</v>
      </c>
      <c r="B51" s="17" t="s">
        <v>98</v>
      </c>
      <c r="C51" s="9" t="s">
        <v>101</v>
      </c>
      <c r="D51" s="5" t="s">
        <v>79</v>
      </c>
      <c r="E51" s="20">
        <v>100</v>
      </c>
      <c r="F51" s="7">
        <v>1</v>
      </c>
      <c r="G51" s="8"/>
      <c r="H51" s="8">
        <f t="shared" si="1"/>
        <v>0</v>
      </c>
    </row>
    <row r="52" spans="1:8" ht="31.2">
      <c r="A52" s="17" t="s">
        <v>106</v>
      </c>
      <c r="B52" s="18" t="s">
        <v>93</v>
      </c>
      <c r="C52" s="9" t="s">
        <v>288</v>
      </c>
      <c r="D52" s="12" t="s">
        <v>79</v>
      </c>
      <c r="E52" s="20">
        <v>200</v>
      </c>
      <c r="F52" s="7">
        <v>1</v>
      </c>
      <c r="G52" s="8"/>
      <c r="H52" s="8">
        <f t="shared" si="1"/>
        <v>0</v>
      </c>
    </row>
    <row r="53" spans="1:8" ht="31.2">
      <c r="A53" s="17" t="s">
        <v>107</v>
      </c>
      <c r="B53" s="18" t="s">
        <v>93</v>
      </c>
      <c r="C53" s="9" t="s">
        <v>105</v>
      </c>
      <c r="D53" s="12" t="s">
        <v>79</v>
      </c>
      <c r="E53" s="20">
        <v>400</v>
      </c>
      <c r="F53" s="7">
        <v>1</v>
      </c>
      <c r="G53" s="8"/>
      <c r="H53" s="8">
        <f t="shared" si="1"/>
        <v>0</v>
      </c>
    </row>
    <row r="54" spans="1:8" ht="17.399999999999999">
      <c r="A54" s="17" t="s">
        <v>109</v>
      </c>
      <c r="B54" s="18" t="s">
        <v>93</v>
      </c>
      <c r="C54" s="9" t="s">
        <v>103</v>
      </c>
      <c r="D54" s="12" t="s">
        <v>79</v>
      </c>
      <c r="E54" s="20">
        <v>105</v>
      </c>
      <c r="F54" s="7">
        <v>1</v>
      </c>
      <c r="G54" s="8"/>
      <c r="H54" s="8">
        <f t="shared" si="1"/>
        <v>0</v>
      </c>
    </row>
    <row r="55" spans="1:8" ht="17.399999999999999">
      <c r="A55" s="17" t="s">
        <v>112</v>
      </c>
      <c r="B55" s="18" t="s">
        <v>93</v>
      </c>
      <c r="C55" s="9" t="s">
        <v>108</v>
      </c>
      <c r="D55" s="12" t="s">
        <v>79</v>
      </c>
      <c r="E55" s="20">
        <v>200</v>
      </c>
      <c r="F55" s="7">
        <v>1</v>
      </c>
      <c r="G55" s="8"/>
      <c r="H55" s="8">
        <f t="shared" si="1"/>
        <v>0</v>
      </c>
    </row>
    <row r="56" spans="1:8" ht="31.2">
      <c r="A56" s="17" t="s">
        <v>114</v>
      </c>
      <c r="B56" s="19" t="s">
        <v>110</v>
      </c>
      <c r="C56" s="9" t="s">
        <v>111</v>
      </c>
      <c r="D56" s="12" t="s">
        <v>79</v>
      </c>
      <c r="E56" s="20">
        <v>165</v>
      </c>
      <c r="F56" s="7">
        <v>1</v>
      </c>
      <c r="G56" s="8"/>
      <c r="H56" s="8">
        <f t="shared" si="1"/>
        <v>0</v>
      </c>
    </row>
    <row r="57" spans="1:8" ht="31.2">
      <c r="A57" s="17" t="s">
        <v>117</v>
      </c>
      <c r="B57" s="19" t="s">
        <v>110</v>
      </c>
      <c r="C57" s="9" t="s">
        <v>113</v>
      </c>
      <c r="D57" s="12" t="s">
        <v>79</v>
      </c>
      <c r="E57" s="20">
        <v>425</v>
      </c>
      <c r="F57" s="7">
        <v>1</v>
      </c>
      <c r="G57" s="8"/>
      <c r="H57" s="8">
        <f t="shared" si="1"/>
        <v>0</v>
      </c>
    </row>
    <row r="58" spans="1:8" ht="17.399999999999999">
      <c r="A58" s="17" t="s">
        <v>121</v>
      </c>
      <c r="B58" s="17" t="s">
        <v>115</v>
      </c>
      <c r="C58" s="9" t="s">
        <v>116</v>
      </c>
      <c r="D58" s="12" t="s">
        <v>79</v>
      </c>
      <c r="E58" s="20">
        <v>1500</v>
      </c>
      <c r="F58" s="7">
        <v>1</v>
      </c>
      <c r="G58" s="8"/>
      <c r="H58" s="8">
        <f t="shared" si="1"/>
        <v>0</v>
      </c>
    </row>
    <row r="59" spans="1:8" ht="31.2">
      <c r="A59" s="17" t="s">
        <v>124</v>
      </c>
      <c r="B59" s="17" t="s">
        <v>118</v>
      </c>
      <c r="C59" s="9" t="s">
        <v>119</v>
      </c>
      <c r="D59" s="12" t="s">
        <v>120</v>
      </c>
      <c r="E59" s="20">
        <v>30</v>
      </c>
      <c r="F59" s="7">
        <v>1</v>
      </c>
      <c r="G59" s="8"/>
      <c r="H59" s="8">
        <f t="shared" si="1"/>
        <v>0</v>
      </c>
    </row>
    <row r="60" spans="1:8" ht="17.399999999999999">
      <c r="A60" s="17" t="s">
        <v>127</v>
      </c>
      <c r="B60" s="21" t="s">
        <v>122</v>
      </c>
      <c r="C60" s="9" t="s">
        <v>123</v>
      </c>
      <c r="D60" s="10" t="s">
        <v>79</v>
      </c>
      <c r="E60" s="20">
        <v>60</v>
      </c>
      <c r="F60" s="7">
        <v>1</v>
      </c>
      <c r="G60" s="8"/>
      <c r="H60" s="8">
        <f t="shared" si="1"/>
        <v>0</v>
      </c>
    </row>
    <row r="61" spans="1:8" ht="17.399999999999999">
      <c r="A61" s="17" t="s">
        <v>130</v>
      </c>
      <c r="B61" s="21" t="s">
        <v>125</v>
      </c>
      <c r="C61" s="9" t="s">
        <v>126</v>
      </c>
      <c r="D61" s="10" t="s">
        <v>120</v>
      </c>
      <c r="E61" s="20">
        <v>30</v>
      </c>
      <c r="F61" s="7">
        <v>1</v>
      </c>
      <c r="G61" s="8"/>
      <c r="H61" s="8">
        <f t="shared" si="1"/>
        <v>0</v>
      </c>
    </row>
    <row r="62" spans="1:8" ht="17.399999999999999">
      <c r="A62" s="17" t="s">
        <v>132</v>
      </c>
      <c r="B62" s="17" t="s">
        <v>128</v>
      </c>
      <c r="C62" s="22" t="s">
        <v>129</v>
      </c>
      <c r="D62" s="12" t="s">
        <v>120</v>
      </c>
      <c r="E62" s="20">
        <v>8</v>
      </c>
      <c r="F62" s="7">
        <v>1</v>
      </c>
      <c r="G62" s="8"/>
      <c r="H62" s="8">
        <f t="shared" si="1"/>
        <v>0</v>
      </c>
    </row>
    <row r="63" spans="1:8" ht="33">
      <c r="A63" s="17" t="s">
        <v>134</v>
      </c>
      <c r="B63" s="17" t="s">
        <v>128</v>
      </c>
      <c r="C63" s="22" t="s">
        <v>131</v>
      </c>
      <c r="D63" s="12" t="s">
        <v>120</v>
      </c>
      <c r="E63" s="20">
        <v>8</v>
      </c>
      <c r="F63" s="7">
        <v>1</v>
      </c>
      <c r="G63" s="8"/>
      <c r="H63" s="8">
        <f t="shared" si="1"/>
        <v>0</v>
      </c>
    </row>
    <row r="64" spans="1:8" ht="17.399999999999999">
      <c r="A64" s="17" t="s">
        <v>137</v>
      </c>
      <c r="B64" s="17" t="s">
        <v>128</v>
      </c>
      <c r="C64" s="22" t="s">
        <v>133</v>
      </c>
      <c r="D64" s="12" t="s">
        <v>79</v>
      </c>
      <c r="E64" s="20">
        <v>0</v>
      </c>
      <c r="F64" s="7">
        <v>1</v>
      </c>
      <c r="G64" s="8"/>
      <c r="H64" s="8">
        <f t="shared" si="1"/>
        <v>0</v>
      </c>
    </row>
    <row r="65" spans="1:8" ht="17.399999999999999">
      <c r="A65" s="17" t="s">
        <v>138</v>
      </c>
      <c r="B65" s="17" t="s">
        <v>128</v>
      </c>
      <c r="C65" s="22" t="s">
        <v>135</v>
      </c>
      <c r="D65" s="12" t="s">
        <v>136</v>
      </c>
      <c r="E65" s="20">
        <v>0</v>
      </c>
      <c r="F65" s="7">
        <v>1</v>
      </c>
      <c r="G65" s="8"/>
      <c r="H65" s="8">
        <f t="shared" si="1"/>
        <v>0</v>
      </c>
    </row>
    <row r="66" spans="1:8" ht="17.399999999999999">
      <c r="A66" s="17" t="s">
        <v>139</v>
      </c>
      <c r="B66" s="17" t="s">
        <v>118</v>
      </c>
      <c r="C66" s="22" t="s">
        <v>299</v>
      </c>
      <c r="D66" s="12" t="s">
        <v>120</v>
      </c>
      <c r="E66" s="20">
        <v>35</v>
      </c>
      <c r="F66" s="7">
        <v>1</v>
      </c>
      <c r="G66" s="8"/>
      <c r="H66" s="8">
        <f t="shared" si="1"/>
        <v>0</v>
      </c>
    </row>
    <row r="67" spans="1:8" ht="17.399999999999999">
      <c r="A67" s="17" t="s">
        <v>142</v>
      </c>
      <c r="B67" s="17" t="s">
        <v>118</v>
      </c>
      <c r="C67" s="22" t="s">
        <v>300</v>
      </c>
      <c r="D67" s="12" t="s">
        <v>120</v>
      </c>
      <c r="E67" s="20">
        <v>12</v>
      </c>
      <c r="F67" s="7">
        <v>1</v>
      </c>
      <c r="G67" s="8"/>
      <c r="H67" s="8">
        <f t="shared" si="1"/>
        <v>0</v>
      </c>
    </row>
    <row r="68" spans="1:8" ht="31.2">
      <c r="A68" s="17" t="s">
        <v>145</v>
      </c>
      <c r="B68" s="21" t="s">
        <v>140</v>
      </c>
      <c r="C68" s="9" t="s">
        <v>141</v>
      </c>
      <c r="D68" s="10" t="s">
        <v>79</v>
      </c>
      <c r="E68" s="20">
        <v>20</v>
      </c>
      <c r="F68" s="7">
        <v>1</v>
      </c>
      <c r="G68" s="8"/>
      <c r="H68" s="8">
        <f t="shared" si="1"/>
        <v>0</v>
      </c>
    </row>
    <row r="69" spans="1:8" ht="17.399999999999999">
      <c r="A69" s="17" t="s">
        <v>147</v>
      </c>
      <c r="B69" s="21" t="s">
        <v>143</v>
      </c>
      <c r="C69" s="9" t="s">
        <v>144</v>
      </c>
      <c r="D69" s="10" t="s">
        <v>120</v>
      </c>
      <c r="E69" s="20">
        <v>0</v>
      </c>
      <c r="F69" s="7">
        <v>1</v>
      </c>
      <c r="G69" s="8"/>
      <c r="H69" s="8">
        <f t="shared" si="1"/>
        <v>0</v>
      </c>
    </row>
    <row r="70" spans="1:8" ht="15.6">
      <c r="A70" s="17" t="s">
        <v>150</v>
      </c>
      <c r="B70" s="21" t="s">
        <v>146</v>
      </c>
      <c r="C70" s="9" t="s">
        <v>329</v>
      </c>
      <c r="D70" s="10" t="s">
        <v>57</v>
      </c>
      <c r="E70" s="20">
        <v>0</v>
      </c>
      <c r="F70" s="7">
        <v>1</v>
      </c>
      <c r="G70" s="8"/>
      <c r="H70" s="8">
        <f t="shared" si="1"/>
        <v>0</v>
      </c>
    </row>
    <row r="71" spans="1:8" ht="15.6">
      <c r="A71" s="17" t="s">
        <v>312</v>
      </c>
      <c r="B71" s="21" t="s">
        <v>148</v>
      </c>
      <c r="C71" s="9" t="s">
        <v>149</v>
      </c>
      <c r="D71" s="10" t="s">
        <v>57</v>
      </c>
      <c r="E71" s="20">
        <v>70</v>
      </c>
      <c r="F71" s="7">
        <v>1</v>
      </c>
      <c r="G71" s="8"/>
      <c r="H71" s="8">
        <f t="shared" si="1"/>
        <v>0</v>
      </c>
    </row>
    <row r="72" spans="1:8" ht="15.6">
      <c r="A72" s="17" t="s">
        <v>152</v>
      </c>
      <c r="B72" s="18" t="s">
        <v>155</v>
      </c>
      <c r="C72" s="25" t="s">
        <v>156</v>
      </c>
      <c r="D72" s="10" t="s">
        <v>57</v>
      </c>
      <c r="E72" s="20">
        <v>15</v>
      </c>
      <c r="F72" s="7">
        <v>1</v>
      </c>
      <c r="G72" s="8"/>
      <c r="H72" s="8">
        <f t="shared" si="1"/>
        <v>0</v>
      </c>
    </row>
    <row r="73" spans="1:8" ht="17.399999999999999">
      <c r="A73" s="17" t="s">
        <v>313</v>
      </c>
      <c r="B73" s="18" t="s">
        <v>158</v>
      </c>
      <c r="C73" s="9" t="s">
        <v>159</v>
      </c>
      <c r="D73" s="12" t="s">
        <v>79</v>
      </c>
      <c r="E73" s="20">
        <v>0</v>
      </c>
      <c r="F73" s="7">
        <v>1</v>
      </c>
      <c r="G73" s="8"/>
      <c r="H73" s="8">
        <f t="shared" si="1"/>
        <v>0</v>
      </c>
    </row>
    <row r="74" spans="1:8" ht="17.399999999999999">
      <c r="A74" s="17" t="s">
        <v>154</v>
      </c>
      <c r="B74" s="18" t="s">
        <v>158</v>
      </c>
      <c r="C74" s="25" t="s">
        <v>161</v>
      </c>
      <c r="D74" s="10" t="s">
        <v>79</v>
      </c>
      <c r="E74" s="20">
        <v>20</v>
      </c>
      <c r="F74" s="7">
        <v>1</v>
      </c>
      <c r="G74" s="8"/>
      <c r="H74" s="8">
        <f t="shared" si="1"/>
        <v>0</v>
      </c>
    </row>
    <row r="75" spans="1:8" ht="15.6">
      <c r="A75" s="17" t="s">
        <v>157</v>
      </c>
      <c r="B75" s="18" t="s">
        <v>163</v>
      </c>
      <c r="C75" s="25" t="s">
        <v>164</v>
      </c>
      <c r="D75" s="10" t="s">
        <v>57</v>
      </c>
      <c r="E75" s="20">
        <v>5</v>
      </c>
      <c r="F75" s="7">
        <v>1</v>
      </c>
      <c r="G75" s="8"/>
      <c r="H75" s="8">
        <f t="shared" si="1"/>
        <v>0</v>
      </c>
    </row>
    <row r="76" spans="1:8" ht="15.6">
      <c r="A76" s="17" t="s">
        <v>160</v>
      </c>
      <c r="B76" s="18" t="s">
        <v>163</v>
      </c>
      <c r="C76" s="25" t="s">
        <v>166</v>
      </c>
      <c r="D76" s="10" t="s">
        <v>57</v>
      </c>
      <c r="E76" s="20">
        <v>0</v>
      </c>
      <c r="F76" s="7">
        <v>1</v>
      </c>
      <c r="G76" s="8"/>
      <c r="H76" s="8">
        <f t="shared" si="1"/>
        <v>0</v>
      </c>
    </row>
    <row r="77" spans="1:8" ht="17.399999999999999">
      <c r="A77" s="17" t="s">
        <v>162</v>
      </c>
      <c r="B77" s="18" t="s">
        <v>168</v>
      </c>
      <c r="C77" s="25" t="s">
        <v>169</v>
      </c>
      <c r="D77" s="10" t="s">
        <v>79</v>
      </c>
      <c r="E77" s="20">
        <v>10</v>
      </c>
      <c r="F77" s="7">
        <v>1</v>
      </c>
      <c r="G77" s="8"/>
      <c r="H77" s="8">
        <f t="shared" si="1"/>
        <v>0</v>
      </c>
    </row>
    <row r="78" spans="1:8" ht="15.6">
      <c r="A78" s="17" t="s">
        <v>165</v>
      </c>
      <c r="B78" s="18" t="s">
        <v>205</v>
      </c>
      <c r="C78" s="23" t="s">
        <v>331</v>
      </c>
      <c r="D78" s="10" t="s">
        <v>57</v>
      </c>
      <c r="E78" s="20">
        <v>15</v>
      </c>
      <c r="F78" s="7">
        <v>1</v>
      </c>
      <c r="G78" s="8"/>
      <c r="H78" s="8">
        <f t="shared" si="1"/>
        <v>0</v>
      </c>
    </row>
    <row r="79" spans="1:8" ht="15.6">
      <c r="A79" s="17" t="s">
        <v>167</v>
      </c>
      <c r="B79" s="18" t="s">
        <v>155</v>
      </c>
      <c r="C79" s="25" t="s">
        <v>172</v>
      </c>
      <c r="D79" s="10" t="s">
        <v>57</v>
      </c>
      <c r="E79" s="20">
        <v>15</v>
      </c>
      <c r="F79" s="7">
        <v>1</v>
      </c>
      <c r="G79" s="8"/>
      <c r="H79" s="8">
        <f t="shared" si="1"/>
        <v>0</v>
      </c>
    </row>
    <row r="80" spans="1:8" ht="15.6">
      <c r="A80" s="17" t="s">
        <v>170</v>
      </c>
      <c r="B80" s="18" t="s">
        <v>178</v>
      </c>
      <c r="C80" s="23" t="s">
        <v>174</v>
      </c>
      <c r="D80" s="24" t="s">
        <v>57</v>
      </c>
      <c r="E80" s="20">
        <v>15</v>
      </c>
      <c r="F80" s="7">
        <v>1</v>
      </c>
      <c r="G80" s="8"/>
      <c r="H80" s="8">
        <f t="shared" si="1"/>
        <v>0</v>
      </c>
    </row>
    <row r="81" spans="1:8" ht="15.6">
      <c r="A81" s="17" t="s">
        <v>171</v>
      </c>
      <c r="B81" s="18" t="s">
        <v>178</v>
      </c>
      <c r="C81" s="23" t="s">
        <v>176</v>
      </c>
      <c r="D81" s="24" t="s">
        <v>57</v>
      </c>
      <c r="E81" s="20">
        <v>15</v>
      </c>
      <c r="F81" s="7">
        <v>1</v>
      </c>
      <c r="G81" s="8"/>
      <c r="H81" s="8">
        <f t="shared" si="1"/>
        <v>0</v>
      </c>
    </row>
    <row r="82" spans="1:8" ht="17.399999999999999">
      <c r="A82" s="17" t="s">
        <v>173</v>
      </c>
      <c r="B82" s="18" t="s">
        <v>178</v>
      </c>
      <c r="C82" s="25" t="s">
        <v>179</v>
      </c>
      <c r="D82" s="10" t="s">
        <v>120</v>
      </c>
      <c r="E82" s="20">
        <v>5</v>
      </c>
      <c r="F82" s="7">
        <v>1</v>
      </c>
      <c r="G82" s="8"/>
      <c r="H82" s="8">
        <f t="shared" si="1"/>
        <v>0</v>
      </c>
    </row>
    <row r="83" spans="1:8" ht="15.6">
      <c r="A83" s="17" t="s">
        <v>175</v>
      </c>
      <c r="B83" s="41" t="s">
        <v>181</v>
      </c>
      <c r="C83" s="23" t="s">
        <v>182</v>
      </c>
      <c r="D83" s="24" t="s">
        <v>57</v>
      </c>
      <c r="E83" s="20">
        <v>10</v>
      </c>
      <c r="F83" s="7">
        <v>1</v>
      </c>
      <c r="G83" s="8"/>
      <c r="H83" s="8">
        <f t="shared" si="1"/>
        <v>0</v>
      </c>
    </row>
    <row r="84" spans="1:8" ht="15.6">
      <c r="A84" s="17" t="s">
        <v>177</v>
      </c>
      <c r="B84" s="41" t="s">
        <v>181</v>
      </c>
      <c r="C84" s="23" t="s">
        <v>184</v>
      </c>
      <c r="D84" s="24" t="s">
        <v>57</v>
      </c>
      <c r="E84" s="20">
        <v>5</v>
      </c>
      <c r="F84" s="7">
        <v>1</v>
      </c>
      <c r="G84" s="8"/>
      <c r="H84" s="8">
        <f t="shared" si="1"/>
        <v>0</v>
      </c>
    </row>
    <row r="85" spans="1:8" ht="15.6">
      <c r="A85" s="17" t="s">
        <v>180</v>
      </c>
      <c r="B85" s="18" t="s">
        <v>186</v>
      </c>
      <c r="C85" s="25" t="s">
        <v>187</v>
      </c>
      <c r="D85" s="10" t="s">
        <v>54</v>
      </c>
      <c r="E85" s="20">
        <v>3</v>
      </c>
      <c r="F85" s="7">
        <v>1</v>
      </c>
      <c r="G85" s="8"/>
      <c r="H85" s="8">
        <f t="shared" si="1"/>
        <v>0</v>
      </c>
    </row>
    <row r="86" spans="1:8" ht="15.6">
      <c r="A86" s="17" t="s">
        <v>183</v>
      </c>
      <c r="B86" s="18" t="s">
        <v>186</v>
      </c>
      <c r="C86" s="25" t="s">
        <v>189</v>
      </c>
      <c r="D86" s="10" t="s">
        <v>54</v>
      </c>
      <c r="E86" s="20">
        <v>3</v>
      </c>
      <c r="F86" s="7">
        <v>1</v>
      </c>
      <c r="G86" s="8"/>
      <c r="H86" s="8">
        <f t="shared" si="1"/>
        <v>0</v>
      </c>
    </row>
    <row r="87" spans="1:8" ht="15.6">
      <c r="A87" s="17" t="s">
        <v>185</v>
      </c>
      <c r="B87" s="18" t="s">
        <v>186</v>
      </c>
      <c r="C87" s="25" t="s">
        <v>191</v>
      </c>
      <c r="D87" s="10" t="s">
        <v>54</v>
      </c>
      <c r="E87" s="20">
        <v>3</v>
      </c>
      <c r="F87" s="7">
        <v>1</v>
      </c>
      <c r="G87" s="8"/>
      <c r="H87" s="8">
        <f t="shared" si="1"/>
        <v>0</v>
      </c>
    </row>
    <row r="88" spans="1:8" ht="31.2">
      <c r="A88" s="17" t="s">
        <v>188</v>
      </c>
      <c r="B88" s="18" t="s">
        <v>193</v>
      </c>
      <c r="C88" s="25" t="s">
        <v>194</v>
      </c>
      <c r="D88" s="10" t="s">
        <v>54</v>
      </c>
      <c r="E88" s="20">
        <v>3</v>
      </c>
      <c r="F88" s="7">
        <v>1</v>
      </c>
      <c r="G88" s="8"/>
      <c r="H88" s="8">
        <f t="shared" si="1"/>
        <v>0</v>
      </c>
    </row>
    <row r="89" spans="1:8" ht="15.6">
      <c r="A89" s="17" t="s">
        <v>190</v>
      </c>
      <c r="B89" s="18" t="s">
        <v>193</v>
      </c>
      <c r="C89" s="25" t="s">
        <v>196</v>
      </c>
      <c r="D89" s="10" t="s">
        <v>54</v>
      </c>
      <c r="E89" s="20">
        <v>3</v>
      </c>
      <c r="F89" s="7">
        <v>1</v>
      </c>
      <c r="G89" s="8"/>
      <c r="H89" s="8">
        <f t="shared" si="1"/>
        <v>0</v>
      </c>
    </row>
    <row r="90" spans="1:8" ht="17.399999999999999">
      <c r="A90" s="17" t="s">
        <v>192</v>
      </c>
      <c r="B90" s="12" t="s">
        <v>198</v>
      </c>
      <c r="C90" s="9" t="s">
        <v>199</v>
      </c>
      <c r="D90" s="12" t="s">
        <v>120</v>
      </c>
      <c r="E90" s="20">
        <v>7</v>
      </c>
      <c r="F90" s="7">
        <v>1</v>
      </c>
      <c r="G90" s="8"/>
      <c r="H90" s="8">
        <f t="shared" si="1"/>
        <v>0</v>
      </c>
    </row>
    <row r="91" spans="1:8" ht="15.6">
      <c r="A91" s="17" t="s">
        <v>195</v>
      </c>
      <c r="B91" s="12" t="s">
        <v>198</v>
      </c>
      <c r="C91" s="9" t="s">
        <v>201</v>
      </c>
      <c r="D91" s="12" t="s">
        <v>57</v>
      </c>
      <c r="E91" s="20">
        <v>10</v>
      </c>
      <c r="F91" s="7">
        <v>1</v>
      </c>
      <c r="G91" s="8"/>
      <c r="H91" s="8">
        <f t="shared" si="1"/>
        <v>0</v>
      </c>
    </row>
    <row r="92" spans="1:8" ht="15.6">
      <c r="A92" s="17" t="s">
        <v>314</v>
      </c>
      <c r="B92" s="12" t="s">
        <v>198</v>
      </c>
      <c r="C92" s="9" t="s">
        <v>203</v>
      </c>
      <c r="D92" s="12" t="s">
        <v>57</v>
      </c>
      <c r="E92" s="20">
        <v>10</v>
      </c>
      <c r="F92" s="7">
        <v>1</v>
      </c>
      <c r="G92" s="8"/>
      <c r="H92" s="8">
        <f t="shared" si="1"/>
        <v>0</v>
      </c>
    </row>
    <row r="93" spans="1:8" ht="15.6">
      <c r="A93" s="17" t="s">
        <v>315</v>
      </c>
      <c r="B93" s="26" t="s">
        <v>205</v>
      </c>
      <c r="C93" s="25" t="s">
        <v>206</v>
      </c>
      <c r="D93" s="10" t="s">
        <v>57</v>
      </c>
      <c r="E93" s="20">
        <v>0</v>
      </c>
      <c r="F93" s="7">
        <v>1</v>
      </c>
      <c r="G93" s="8"/>
      <c r="H93" s="8">
        <f t="shared" si="1"/>
        <v>0</v>
      </c>
    </row>
    <row r="94" spans="1:8" ht="31.2">
      <c r="A94" s="17" t="s">
        <v>316</v>
      </c>
      <c r="B94" s="12" t="s">
        <v>198</v>
      </c>
      <c r="C94" s="9" t="s">
        <v>208</v>
      </c>
      <c r="D94" s="12" t="s">
        <v>57</v>
      </c>
      <c r="E94" s="20">
        <v>30</v>
      </c>
      <c r="F94" s="7">
        <v>1</v>
      </c>
      <c r="G94" s="8"/>
      <c r="H94" s="8">
        <f t="shared" si="1"/>
        <v>0</v>
      </c>
    </row>
    <row r="95" spans="1:8" ht="15.6">
      <c r="A95" s="17" t="s">
        <v>317</v>
      </c>
      <c r="B95" s="26" t="s">
        <v>210</v>
      </c>
      <c r="C95" s="9" t="s">
        <v>211</v>
      </c>
      <c r="D95" s="12" t="s">
        <v>57</v>
      </c>
      <c r="E95" s="20">
        <v>20</v>
      </c>
      <c r="F95" s="7">
        <v>1</v>
      </c>
      <c r="G95" s="8"/>
      <c r="H95" s="8">
        <f t="shared" si="1"/>
        <v>0</v>
      </c>
    </row>
    <row r="96" spans="1:8" ht="31.2">
      <c r="A96" s="17" t="s">
        <v>318</v>
      </c>
      <c r="B96" s="27" t="s">
        <v>213</v>
      </c>
      <c r="C96" s="9" t="s">
        <v>302</v>
      </c>
      <c r="D96" s="12" t="s">
        <v>79</v>
      </c>
      <c r="E96" s="20">
        <v>25</v>
      </c>
      <c r="F96" s="7">
        <v>1</v>
      </c>
      <c r="G96" s="8"/>
      <c r="H96" s="8">
        <f t="shared" si="1"/>
        <v>0</v>
      </c>
    </row>
    <row r="97" spans="1:8" ht="17.399999999999999">
      <c r="A97" s="17" t="s">
        <v>197</v>
      </c>
      <c r="B97" s="26" t="s">
        <v>89</v>
      </c>
      <c r="C97" s="9" t="s">
        <v>301</v>
      </c>
      <c r="D97" s="12" t="s">
        <v>79</v>
      </c>
      <c r="E97" s="20">
        <v>10</v>
      </c>
      <c r="F97" s="7">
        <v>1</v>
      </c>
      <c r="G97" s="8"/>
      <c r="H97" s="8">
        <f t="shared" si="1"/>
        <v>0</v>
      </c>
    </row>
    <row r="98" spans="1:8" ht="17.399999999999999">
      <c r="A98" s="17" t="s">
        <v>200</v>
      </c>
      <c r="B98" s="26" t="s">
        <v>216</v>
      </c>
      <c r="C98" s="9" t="s">
        <v>217</v>
      </c>
      <c r="D98" s="12" t="s">
        <v>79</v>
      </c>
      <c r="E98" s="20">
        <v>10</v>
      </c>
      <c r="F98" s="7">
        <v>1</v>
      </c>
      <c r="G98" s="8"/>
      <c r="H98" s="8">
        <f t="shared" si="1"/>
        <v>0</v>
      </c>
    </row>
    <row r="99" spans="1:8" ht="17.399999999999999">
      <c r="A99" s="17" t="s">
        <v>202</v>
      </c>
      <c r="B99" s="26" t="s">
        <v>89</v>
      </c>
      <c r="C99" s="9" t="s">
        <v>219</v>
      </c>
      <c r="D99" s="12" t="s">
        <v>79</v>
      </c>
      <c r="E99" s="20">
        <v>35</v>
      </c>
      <c r="F99" s="7">
        <v>1</v>
      </c>
      <c r="G99" s="8"/>
      <c r="H99" s="8">
        <f t="shared" si="1"/>
        <v>0</v>
      </c>
    </row>
    <row r="100" spans="1:8" ht="15.6">
      <c r="A100" s="17" t="s">
        <v>204</v>
      </c>
      <c r="B100" s="5" t="s">
        <v>221</v>
      </c>
      <c r="C100" s="9" t="s">
        <v>222</v>
      </c>
      <c r="D100" s="12" t="s">
        <v>57</v>
      </c>
      <c r="E100" s="20">
        <v>20</v>
      </c>
      <c r="F100" s="7">
        <v>1</v>
      </c>
      <c r="G100" s="8"/>
      <c r="H100" s="8">
        <f t="shared" si="1"/>
        <v>0</v>
      </c>
    </row>
    <row r="101" spans="1:8" ht="31.2">
      <c r="A101" s="17" t="s">
        <v>207</v>
      </c>
      <c r="B101" s="21" t="s">
        <v>224</v>
      </c>
      <c r="C101" s="9" t="s">
        <v>225</v>
      </c>
      <c r="D101" s="12" t="s">
        <v>54</v>
      </c>
      <c r="E101" s="20">
        <v>200</v>
      </c>
      <c r="F101" s="7">
        <v>1</v>
      </c>
      <c r="G101" s="8"/>
      <c r="H101" s="8">
        <f t="shared" si="1"/>
        <v>0</v>
      </c>
    </row>
    <row r="102" spans="1:8" ht="31.2">
      <c r="A102" s="17" t="s">
        <v>209</v>
      </c>
      <c r="B102" s="21" t="s">
        <v>224</v>
      </c>
      <c r="C102" s="9" t="s">
        <v>303</v>
      </c>
      <c r="D102" s="12" t="s">
        <v>54</v>
      </c>
      <c r="E102" s="20">
        <v>20</v>
      </c>
      <c r="F102" s="7">
        <v>1</v>
      </c>
      <c r="G102" s="8"/>
      <c r="H102" s="8">
        <f t="shared" si="1"/>
        <v>0</v>
      </c>
    </row>
    <row r="103" spans="1:8" ht="31.2">
      <c r="A103" s="17" t="s">
        <v>212</v>
      </c>
      <c r="B103" s="21" t="s">
        <v>224</v>
      </c>
      <c r="C103" s="9" t="s">
        <v>227</v>
      </c>
      <c r="D103" s="12" t="s">
        <v>54</v>
      </c>
      <c r="E103" s="20">
        <v>60</v>
      </c>
      <c r="F103" s="7">
        <v>1</v>
      </c>
      <c r="G103" s="8"/>
      <c r="H103" s="8">
        <f t="shared" si="1"/>
        <v>0</v>
      </c>
    </row>
    <row r="104" spans="1:8" ht="15.6">
      <c r="A104" s="17" t="s">
        <v>214</v>
      </c>
      <c r="B104" s="21" t="s">
        <v>224</v>
      </c>
      <c r="C104" s="9" t="s">
        <v>229</v>
      </c>
      <c r="D104" s="12" t="s">
        <v>54</v>
      </c>
      <c r="E104" s="20">
        <v>100</v>
      </c>
      <c r="F104" s="7">
        <v>1</v>
      </c>
      <c r="G104" s="8"/>
      <c r="H104" s="8">
        <f t="shared" si="1"/>
        <v>0</v>
      </c>
    </row>
    <row r="105" spans="1:8" ht="33">
      <c r="A105" s="17" t="s">
        <v>215</v>
      </c>
      <c r="B105" s="21" t="s">
        <v>224</v>
      </c>
      <c r="C105" s="9" t="s">
        <v>231</v>
      </c>
      <c r="D105" s="12" t="s">
        <v>54</v>
      </c>
      <c r="E105" s="20">
        <v>5</v>
      </c>
      <c r="F105" s="7">
        <v>1</v>
      </c>
      <c r="G105" s="8"/>
      <c r="H105" s="8">
        <f t="shared" si="1"/>
        <v>0</v>
      </c>
    </row>
    <row r="106" spans="1:8" ht="33">
      <c r="A106" s="17" t="s">
        <v>218</v>
      </c>
      <c r="B106" s="21" t="s">
        <v>224</v>
      </c>
      <c r="C106" s="9" t="s">
        <v>233</v>
      </c>
      <c r="D106" s="12" t="s">
        <v>54</v>
      </c>
      <c r="E106" s="20">
        <v>10</v>
      </c>
      <c r="F106" s="7">
        <v>1</v>
      </c>
      <c r="G106" s="8"/>
      <c r="H106" s="8">
        <f t="shared" ref="H106:H134" si="2">ROUND(E106*F106*G106,2)</f>
        <v>0</v>
      </c>
    </row>
    <row r="107" spans="1:8" ht="33">
      <c r="A107" s="17" t="s">
        <v>220</v>
      </c>
      <c r="B107" s="21" t="s">
        <v>224</v>
      </c>
      <c r="C107" s="9" t="s">
        <v>235</v>
      </c>
      <c r="D107" s="12" t="s">
        <v>54</v>
      </c>
      <c r="E107" s="20">
        <v>5</v>
      </c>
      <c r="F107" s="7">
        <v>1</v>
      </c>
      <c r="G107" s="8"/>
      <c r="H107" s="8">
        <f t="shared" si="2"/>
        <v>0</v>
      </c>
    </row>
    <row r="108" spans="1:8" ht="31.2">
      <c r="A108" s="17" t="s">
        <v>223</v>
      </c>
      <c r="B108" s="21" t="s">
        <v>224</v>
      </c>
      <c r="C108" s="9" t="s">
        <v>237</v>
      </c>
      <c r="D108" s="12" t="s">
        <v>54</v>
      </c>
      <c r="E108" s="20">
        <v>25</v>
      </c>
      <c r="F108" s="7">
        <v>1</v>
      </c>
      <c r="G108" s="8"/>
      <c r="H108" s="8">
        <f t="shared" si="2"/>
        <v>0</v>
      </c>
    </row>
    <row r="109" spans="1:8" ht="31.2">
      <c r="A109" s="17" t="s">
        <v>226</v>
      </c>
      <c r="B109" s="21" t="s">
        <v>224</v>
      </c>
      <c r="C109" s="9" t="s">
        <v>304</v>
      </c>
      <c r="D109" s="12" t="s">
        <v>54</v>
      </c>
      <c r="E109" s="20">
        <v>20</v>
      </c>
      <c r="F109" s="7">
        <v>1</v>
      </c>
      <c r="G109" s="8"/>
      <c r="H109" s="8">
        <f t="shared" si="2"/>
        <v>0</v>
      </c>
    </row>
    <row r="110" spans="1:8" ht="31.2">
      <c r="A110" s="17" t="s">
        <v>228</v>
      </c>
      <c r="B110" s="21" t="s">
        <v>224</v>
      </c>
      <c r="C110" s="9" t="s">
        <v>239</v>
      </c>
      <c r="D110" s="12" t="s">
        <v>54</v>
      </c>
      <c r="E110" s="20">
        <v>5</v>
      </c>
      <c r="F110" s="7">
        <v>1</v>
      </c>
      <c r="G110" s="8"/>
      <c r="H110" s="8">
        <f t="shared" si="2"/>
        <v>0</v>
      </c>
    </row>
    <row r="111" spans="1:8" ht="31.2">
      <c r="A111" s="17" t="s">
        <v>230</v>
      </c>
      <c r="B111" s="21" t="s">
        <v>224</v>
      </c>
      <c r="C111" s="9" t="s">
        <v>305</v>
      </c>
      <c r="D111" s="12" t="s">
        <v>54</v>
      </c>
      <c r="E111" s="20">
        <v>5</v>
      </c>
      <c r="F111" s="7">
        <v>1</v>
      </c>
      <c r="G111" s="8"/>
      <c r="H111" s="8">
        <f t="shared" si="2"/>
        <v>0</v>
      </c>
    </row>
    <row r="112" spans="1:8" ht="31.2">
      <c r="A112" s="17" t="s">
        <v>232</v>
      </c>
      <c r="B112" s="26" t="s">
        <v>224</v>
      </c>
      <c r="C112" s="6" t="s">
        <v>241</v>
      </c>
      <c r="D112" s="5" t="s">
        <v>54</v>
      </c>
      <c r="E112" s="20">
        <v>5</v>
      </c>
      <c r="F112" s="7">
        <v>1</v>
      </c>
      <c r="G112" s="8"/>
      <c r="H112" s="8">
        <f t="shared" si="2"/>
        <v>0</v>
      </c>
    </row>
    <row r="113" spans="1:8" ht="31.2">
      <c r="A113" s="17" t="s">
        <v>234</v>
      </c>
      <c r="B113" s="26" t="s">
        <v>224</v>
      </c>
      <c r="C113" s="6" t="s">
        <v>306</v>
      </c>
      <c r="D113" s="5" t="s">
        <v>54</v>
      </c>
      <c r="E113" s="20">
        <v>5</v>
      </c>
      <c r="F113" s="7">
        <v>1</v>
      </c>
      <c r="G113" s="8"/>
      <c r="H113" s="8">
        <f t="shared" si="2"/>
        <v>0</v>
      </c>
    </row>
    <row r="114" spans="1:8" ht="31.2">
      <c r="A114" s="17" t="s">
        <v>236</v>
      </c>
      <c r="B114" s="26" t="s">
        <v>224</v>
      </c>
      <c r="C114" s="6" t="s">
        <v>243</v>
      </c>
      <c r="D114" s="5" t="s">
        <v>54</v>
      </c>
      <c r="E114" s="20">
        <v>10</v>
      </c>
      <c r="F114" s="7">
        <v>1</v>
      </c>
      <c r="G114" s="8"/>
      <c r="H114" s="8">
        <f t="shared" si="2"/>
        <v>0</v>
      </c>
    </row>
    <row r="115" spans="1:8" ht="15.6">
      <c r="A115" s="17" t="s">
        <v>319</v>
      </c>
      <c r="B115" s="26" t="s">
        <v>224</v>
      </c>
      <c r="C115" s="6" t="s">
        <v>307</v>
      </c>
      <c r="D115" s="5" t="s">
        <v>54</v>
      </c>
      <c r="E115" s="20">
        <v>10</v>
      </c>
      <c r="F115" s="7">
        <v>1</v>
      </c>
      <c r="G115" s="8"/>
      <c r="H115" s="8">
        <f t="shared" si="2"/>
        <v>0</v>
      </c>
    </row>
    <row r="116" spans="1:8" ht="15.6">
      <c r="A116" s="17" t="s">
        <v>238</v>
      </c>
      <c r="B116" s="26" t="s">
        <v>224</v>
      </c>
      <c r="C116" s="9" t="s">
        <v>245</v>
      </c>
      <c r="D116" s="12" t="s">
        <v>246</v>
      </c>
      <c r="E116" s="20">
        <v>1</v>
      </c>
      <c r="F116" s="7">
        <v>1</v>
      </c>
      <c r="G116" s="8"/>
      <c r="H116" s="8">
        <f t="shared" si="2"/>
        <v>0</v>
      </c>
    </row>
    <row r="117" spans="1:8" ht="31.2">
      <c r="A117" s="17" t="s">
        <v>240</v>
      </c>
      <c r="B117" s="26" t="s">
        <v>224</v>
      </c>
      <c r="C117" s="9" t="s">
        <v>248</v>
      </c>
      <c r="D117" s="12" t="s">
        <v>54</v>
      </c>
      <c r="E117" s="20">
        <v>60</v>
      </c>
      <c r="F117" s="7">
        <v>1</v>
      </c>
      <c r="G117" s="42"/>
      <c r="H117" s="8">
        <f t="shared" si="2"/>
        <v>0</v>
      </c>
    </row>
    <row r="118" spans="1:8" ht="31.2">
      <c r="A118" s="17" t="s">
        <v>242</v>
      </c>
      <c r="B118" s="26" t="s">
        <v>224</v>
      </c>
      <c r="C118" s="9" t="s">
        <v>308</v>
      </c>
      <c r="D118" s="12" t="s">
        <v>54</v>
      </c>
      <c r="E118" s="20">
        <v>60</v>
      </c>
      <c r="F118" s="7">
        <v>1</v>
      </c>
      <c r="G118" s="8"/>
      <c r="H118" s="8">
        <f t="shared" si="2"/>
        <v>0</v>
      </c>
    </row>
    <row r="119" spans="1:8" ht="15.6">
      <c r="A119" s="17" t="s">
        <v>244</v>
      </c>
      <c r="B119" s="26" t="s">
        <v>224</v>
      </c>
      <c r="C119" s="9" t="s">
        <v>250</v>
      </c>
      <c r="D119" s="12" t="s">
        <v>57</v>
      </c>
      <c r="E119" s="20">
        <v>0</v>
      </c>
      <c r="F119" s="7">
        <v>1</v>
      </c>
      <c r="G119" s="8"/>
      <c r="H119" s="8">
        <f t="shared" si="2"/>
        <v>0</v>
      </c>
    </row>
    <row r="120" spans="1:8" ht="31.2">
      <c r="A120" s="17" t="s">
        <v>247</v>
      </c>
      <c r="B120" s="26" t="s">
        <v>224</v>
      </c>
      <c r="C120" s="9" t="s">
        <v>252</v>
      </c>
      <c r="D120" s="12" t="s">
        <v>54</v>
      </c>
      <c r="E120" s="20">
        <v>100</v>
      </c>
      <c r="F120" s="7">
        <v>1</v>
      </c>
      <c r="G120" s="8"/>
      <c r="H120" s="8">
        <f t="shared" si="2"/>
        <v>0</v>
      </c>
    </row>
    <row r="121" spans="1:8" ht="31.2">
      <c r="A121" s="17" t="s">
        <v>249</v>
      </c>
      <c r="B121" s="26" t="s">
        <v>224</v>
      </c>
      <c r="C121" s="9" t="s">
        <v>310</v>
      </c>
      <c r="D121" s="12" t="s">
        <v>54</v>
      </c>
      <c r="E121" s="20">
        <v>100</v>
      </c>
      <c r="F121" s="7">
        <v>1</v>
      </c>
      <c r="G121" s="8"/>
      <c r="H121" s="8">
        <f t="shared" si="2"/>
        <v>0</v>
      </c>
    </row>
    <row r="122" spans="1:8" ht="46.8">
      <c r="A122" s="17" t="s">
        <v>251</v>
      </c>
      <c r="B122" s="26" t="s">
        <v>224</v>
      </c>
      <c r="C122" s="9" t="s">
        <v>309</v>
      </c>
      <c r="D122" s="12" t="s">
        <v>54</v>
      </c>
      <c r="E122" s="20">
        <v>100</v>
      </c>
      <c r="F122" s="7">
        <v>1</v>
      </c>
      <c r="G122" s="8"/>
      <c r="H122" s="8">
        <f t="shared" si="2"/>
        <v>0</v>
      </c>
    </row>
    <row r="123" spans="1:8" ht="46.8">
      <c r="A123" s="17" t="s">
        <v>253</v>
      </c>
      <c r="B123" s="26" t="s">
        <v>224</v>
      </c>
      <c r="C123" s="9" t="s">
        <v>311</v>
      </c>
      <c r="D123" s="12" t="s">
        <v>54</v>
      </c>
      <c r="E123" s="20">
        <v>150</v>
      </c>
      <c r="F123" s="7">
        <v>1</v>
      </c>
      <c r="G123" s="8"/>
      <c r="H123" s="8">
        <f t="shared" si="2"/>
        <v>0</v>
      </c>
    </row>
    <row r="124" spans="1:8" ht="17.399999999999999">
      <c r="A124" s="17" t="s">
        <v>254</v>
      </c>
      <c r="B124" s="26" t="s">
        <v>224</v>
      </c>
      <c r="C124" s="6" t="s">
        <v>255</v>
      </c>
      <c r="D124" s="5" t="s">
        <v>79</v>
      </c>
      <c r="E124" s="20">
        <v>5</v>
      </c>
      <c r="F124" s="7">
        <v>1</v>
      </c>
      <c r="G124" s="8"/>
      <c r="H124" s="8">
        <f t="shared" si="2"/>
        <v>0</v>
      </c>
    </row>
    <row r="125" spans="1:8" ht="31.2">
      <c r="A125" s="17" t="s">
        <v>256</v>
      </c>
      <c r="B125" s="19" t="s">
        <v>257</v>
      </c>
      <c r="C125" s="9" t="s">
        <v>258</v>
      </c>
      <c r="D125" s="12" t="s">
        <v>57</v>
      </c>
      <c r="E125" s="20">
        <v>10</v>
      </c>
      <c r="F125" s="7">
        <v>1</v>
      </c>
      <c r="G125" s="8"/>
      <c r="H125" s="8">
        <f t="shared" si="2"/>
        <v>0</v>
      </c>
    </row>
    <row r="126" spans="1:8" ht="15.6">
      <c r="A126" s="17" t="s">
        <v>259</v>
      </c>
      <c r="B126" s="19" t="s">
        <v>257</v>
      </c>
      <c r="C126" s="9" t="s">
        <v>260</v>
      </c>
      <c r="D126" s="12" t="s">
        <v>57</v>
      </c>
      <c r="E126" s="20">
        <v>10</v>
      </c>
      <c r="F126" s="7">
        <v>1</v>
      </c>
      <c r="G126" s="8"/>
      <c r="H126" s="8">
        <f t="shared" si="2"/>
        <v>0</v>
      </c>
    </row>
    <row r="127" spans="1:8" ht="31.2">
      <c r="A127" s="17" t="s">
        <v>261</v>
      </c>
      <c r="B127" s="19" t="s">
        <v>257</v>
      </c>
      <c r="C127" s="9" t="s">
        <v>262</v>
      </c>
      <c r="D127" s="12" t="s">
        <v>57</v>
      </c>
      <c r="E127" s="20">
        <v>10</v>
      </c>
      <c r="F127" s="7">
        <v>1</v>
      </c>
      <c r="G127" s="8"/>
      <c r="H127" s="8">
        <f t="shared" si="2"/>
        <v>0</v>
      </c>
    </row>
    <row r="128" spans="1:8" ht="15.6">
      <c r="A128" s="17" t="s">
        <v>263</v>
      </c>
      <c r="B128" s="19" t="s">
        <v>264</v>
      </c>
      <c r="C128" s="9" t="s">
        <v>265</v>
      </c>
      <c r="D128" s="12" t="s">
        <v>57</v>
      </c>
      <c r="E128" s="20">
        <v>0</v>
      </c>
      <c r="F128" s="7">
        <v>1</v>
      </c>
      <c r="G128" s="8"/>
      <c r="H128" s="8">
        <f t="shared" si="2"/>
        <v>0</v>
      </c>
    </row>
    <row r="129" spans="1:8" ht="15.6">
      <c r="A129" s="17" t="s">
        <v>266</v>
      </c>
      <c r="B129" s="19" t="s">
        <v>264</v>
      </c>
      <c r="C129" s="9" t="s">
        <v>267</v>
      </c>
      <c r="D129" s="12" t="s">
        <v>57</v>
      </c>
      <c r="E129" s="20">
        <v>0</v>
      </c>
      <c r="F129" s="7">
        <v>1</v>
      </c>
      <c r="G129" s="8"/>
      <c r="H129" s="8">
        <f t="shared" si="2"/>
        <v>0</v>
      </c>
    </row>
    <row r="130" spans="1:8" ht="31.2">
      <c r="A130" s="17" t="s">
        <v>268</v>
      </c>
      <c r="B130" s="19" t="s">
        <v>269</v>
      </c>
      <c r="C130" s="9" t="s">
        <v>270</v>
      </c>
      <c r="D130" s="12" t="s">
        <v>57</v>
      </c>
      <c r="E130" s="20">
        <v>40</v>
      </c>
      <c r="F130" s="7">
        <v>1</v>
      </c>
      <c r="G130" s="8"/>
      <c r="H130" s="8">
        <f t="shared" si="2"/>
        <v>0</v>
      </c>
    </row>
    <row r="131" spans="1:8" ht="15.6">
      <c r="A131" s="17" t="s">
        <v>271</v>
      </c>
      <c r="B131" s="19" t="s">
        <v>272</v>
      </c>
      <c r="C131" s="9" t="s">
        <v>273</v>
      </c>
      <c r="D131" s="12" t="s">
        <v>57</v>
      </c>
      <c r="E131" s="20">
        <v>0</v>
      </c>
      <c r="F131" s="7">
        <v>1</v>
      </c>
      <c r="G131" s="8"/>
      <c r="H131" s="8">
        <f t="shared" si="2"/>
        <v>0</v>
      </c>
    </row>
    <row r="132" spans="1:8" ht="15.6">
      <c r="A132" s="17" t="s">
        <v>274</v>
      </c>
      <c r="B132" s="19" t="s">
        <v>272</v>
      </c>
      <c r="C132" s="9" t="s">
        <v>275</v>
      </c>
      <c r="D132" s="12" t="s">
        <v>54</v>
      </c>
      <c r="E132" s="20">
        <v>0</v>
      </c>
      <c r="F132" s="7">
        <v>1</v>
      </c>
      <c r="G132" s="8"/>
      <c r="H132" s="8">
        <f t="shared" si="2"/>
        <v>0</v>
      </c>
    </row>
    <row r="133" spans="1:8" ht="17.399999999999999">
      <c r="A133" s="17" t="s">
        <v>276</v>
      </c>
      <c r="B133" s="19" t="s">
        <v>272</v>
      </c>
      <c r="C133" s="9" t="s">
        <v>277</v>
      </c>
      <c r="D133" s="12" t="s">
        <v>79</v>
      </c>
      <c r="E133" s="20">
        <v>0</v>
      </c>
      <c r="F133" s="7">
        <v>1</v>
      </c>
      <c r="G133" s="8"/>
      <c r="H133" s="8">
        <f t="shared" si="2"/>
        <v>0</v>
      </c>
    </row>
    <row r="134" spans="1:8" ht="17.399999999999999">
      <c r="A134" s="17" t="s">
        <v>278</v>
      </c>
      <c r="B134" s="19" t="s">
        <v>272</v>
      </c>
      <c r="C134" s="9" t="s">
        <v>279</v>
      </c>
      <c r="D134" s="12" t="s">
        <v>79</v>
      </c>
      <c r="E134" s="20">
        <v>0</v>
      </c>
      <c r="F134" s="7">
        <v>1</v>
      </c>
      <c r="G134" s="8"/>
      <c r="H134" s="8">
        <f t="shared" si="2"/>
        <v>0</v>
      </c>
    </row>
    <row r="135" spans="1:8" ht="15.6" customHeight="1">
      <c r="A135" s="49" t="s">
        <v>322</v>
      </c>
      <c r="B135" s="49"/>
      <c r="C135" s="49"/>
      <c r="D135" s="49"/>
      <c r="E135" s="49"/>
      <c r="F135" s="49"/>
      <c r="G135" s="49"/>
      <c r="H135" s="13">
        <f>SUM(H41:H134)</f>
        <v>0</v>
      </c>
    </row>
    <row r="136" spans="1:8" ht="15.6">
      <c r="A136" s="48" t="s">
        <v>81</v>
      </c>
      <c r="B136" s="48"/>
      <c r="C136" s="48"/>
      <c r="D136" s="48"/>
      <c r="E136" s="48"/>
      <c r="F136" s="48"/>
      <c r="G136" s="48"/>
      <c r="H136" s="14">
        <v>3</v>
      </c>
    </row>
    <row r="137" spans="1:8" ht="15.6">
      <c r="A137" s="48" t="s">
        <v>323</v>
      </c>
      <c r="B137" s="48"/>
      <c r="C137" s="48"/>
      <c r="D137" s="48"/>
      <c r="E137" s="48"/>
      <c r="F137" s="48"/>
      <c r="G137" s="48"/>
      <c r="H137" s="13">
        <f>H135*H136</f>
        <v>0</v>
      </c>
    </row>
    <row r="138" spans="1:8" ht="15.6">
      <c r="A138" s="48" t="s">
        <v>280</v>
      </c>
      <c r="B138" s="48"/>
      <c r="C138" s="48"/>
      <c r="D138" s="48"/>
      <c r="E138" s="48"/>
      <c r="F138" s="48"/>
      <c r="G138" s="48"/>
      <c r="H138" s="13">
        <f>ROUND(H137*0.23,2)</f>
        <v>0</v>
      </c>
    </row>
    <row r="139" spans="1:8" ht="15.6" customHeight="1">
      <c r="A139" s="55" t="s">
        <v>325</v>
      </c>
      <c r="B139" s="55"/>
      <c r="C139" s="55"/>
      <c r="D139" s="55"/>
      <c r="E139" s="55"/>
      <c r="F139" s="55"/>
      <c r="G139" s="55"/>
      <c r="H139" s="15">
        <f>H137+H138</f>
        <v>0</v>
      </c>
    </row>
    <row r="141" spans="1:8" ht="15.6" customHeight="1">
      <c r="A141" s="57" t="s">
        <v>326</v>
      </c>
      <c r="B141" s="58"/>
      <c r="C141" s="58"/>
      <c r="D141" s="58"/>
      <c r="E141" s="58"/>
      <c r="F141" s="58"/>
      <c r="G141" s="58"/>
      <c r="H141" s="28">
        <f>H36+H139</f>
        <v>0</v>
      </c>
    </row>
  </sheetData>
  <mergeCells count="15">
    <mergeCell ref="A36:G36"/>
    <mergeCell ref="A37:E37"/>
    <mergeCell ref="A141:G141"/>
    <mergeCell ref="A135:G135"/>
    <mergeCell ref="A136:G136"/>
    <mergeCell ref="A137:G137"/>
    <mergeCell ref="A138:G138"/>
    <mergeCell ref="A139:G139"/>
    <mergeCell ref="A35:G35"/>
    <mergeCell ref="A32:G32"/>
    <mergeCell ref="A33:G33"/>
    <mergeCell ref="A34:G34"/>
    <mergeCell ref="A1:H1"/>
    <mergeCell ref="A2:H2"/>
    <mergeCell ref="D3:H3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39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13</v>
      </c>
      <c r="B3" s="32"/>
      <c r="C3" s="32"/>
      <c r="D3" s="68" t="s">
        <v>2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27657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41469</v>
      </c>
      <c r="F8" s="7">
        <v>2</v>
      </c>
      <c r="G8" s="8"/>
      <c r="H8" s="8">
        <f t="shared" ref="H8:H32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27657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41469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138.26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15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458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150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7302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7200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/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/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/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176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225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5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200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/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6" t="s">
        <v>63</v>
      </c>
      <c r="C28" s="9" t="s">
        <v>75</v>
      </c>
      <c r="D28" s="12" t="s">
        <v>57</v>
      </c>
      <c r="E28" s="44">
        <v>1259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/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/>
      <c r="F30" s="7">
        <v>1</v>
      </c>
      <c r="G30" s="8"/>
      <c r="H30" s="8">
        <f t="shared" si="0"/>
        <v>0</v>
      </c>
    </row>
    <row r="31" spans="1:8" ht="15.6" customHeight="1">
      <c r="A31" s="5">
        <v>25</v>
      </c>
      <c r="B31" s="6" t="s">
        <v>63</v>
      </c>
      <c r="C31" s="9" t="s">
        <v>78</v>
      </c>
      <c r="D31" s="11" t="s">
        <v>54</v>
      </c>
      <c r="E31" s="44"/>
      <c r="F31" s="7">
        <v>1</v>
      </c>
      <c r="G31" s="8"/>
      <c r="H31" s="8">
        <f t="shared" si="0"/>
        <v>0</v>
      </c>
    </row>
    <row r="32" spans="1:8" ht="15.6">
      <c r="A32" s="5">
        <v>26</v>
      </c>
      <c r="B32" s="5" t="s">
        <v>46</v>
      </c>
      <c r="C32" s="9" t="s">
        <v>292</v>
      </c>
      <c r="D32" s="12" t="s">
        <v>293</v>
      </c>
      <c r="E32" s="44">
        <v>35</v>
      </c>
      <c r="F32" s="7">
        <v>8</v>
      </c>
      <c r="G32" s="8"/>
      <c r="H32" s="8">
        <f t="shared" si="0"/>
        <v>0</v>
      </c>
    </row>
    <row r="33" spans="1:8" ht="15.6">
      <c r="A33" s="49" t="s">
        <v>322</v>
      </c>
      <c r="B33" s="49"/>
      <c r="C33" s="49"/>
      <c r="D33" s="49"/>
      <c r="E33" s="49"/>
      <c r="F33" s="49"/>
      <c r="G33" s="49"/>
      <c r="H33" s="13">
        <f>SUM(H7:H32)</f>
        <v>0</v>
      </c>
    </row>
    <row r="34" spans="1:8" ht="15.6">
      <c r="A34" s="48" t="s">
        <v>81</v>
      </c>
      <c r="B34" s="48"/>
      <c r="C34" s="48"/>
      <c r="D34" s="48"/>
      <c r="E34" s="48"/>
      <c r="F34" s="48"/>
      <c r="G34" s="48"/>
      <c r="H34" s="14">
        <v>3</v>
      </c>
    </row>
    <row r="35" spans="1:8" ht="15.6" customHeight="1">
      <c r="A35" s="48" t="s">
        <v>323</v>
      </c>
      <c r="B35" s="48"/>
      <c r="C35" s="48"/>
      <c r="D35" s="48"/>
      <c r="E35" s="48"/>
      <c r="F35" s="48"/>
      <c r="G35" s="48"/>
      <c r="H35" s="13">
        <f>H33*H34</f>
        <v>0</v>
      </c>
    </row>
    <row r="36" spans="1:8" ht="15.6">
      <c r="A36" s="48" t="s">
        <v>80</v>
      </c>
      <c r="B36" s="48"/>
      <c r="C36" s="48"/>
      <c r="D36" s="48"/>
      <c r="E36" s="48"/>
      <c r="F36" s="48"/>
      <c r="G36" s="48"/>
      <c r="H36" s="13">
        <f>ROUND(H35*0.08,2)</f>
        <v>0</v>
      </c>
    </row>
    <row r="37" spans="1:8" ht="15.6">
      <c r="A37" s="55" t="s">
        <v>324</v>
      </c>
      <c r="B37" s="55"/>
      <c r="C37" s="55"/>
      <c r="D37" s="55"/>
      <c r="E37" s="55"/>
      <c r="F37" s="55"/>
      <c r="G37" s="55"/>
      <c r="H37" s="15">
        <f>H35+H36</f>
        <v>0</v>
      </c>
    </row>
    <row r="38" spans="1:8" ht="15" thickBot="1">
      <c r="A38" s="56"/>
      <c r="B38" s="56"/>
      <c r="C38" s="56"/>
      <c r="D38" s="56"/>
      <c r="E38" s="56"/>
      <c r="F38" s="16"/>
      <c r="G38" s="16"/>
      <c r="H38" s="16"/>
    </row>
    <row r="39" spans="1:8" ht="16.2" thickBot="1">
      <c r="A39" s="57" t="s">
        <v>326</v>
      </c>
      <c r="B39" s="58"/>
      <c r="C39" s="58"/>
      <c r="D39" s="58"/>
      <c r="E39" s="58"/>
      <c r="F39" s="58"/>
      <c r="G39" s="58"/>
      <c r="H39" s="28">
        <f>H37</f>
        <v>0</v>
      </c>
    </row>
  </sheetData>
  <mergeCells count="10">
    <mergeCell ref="A38:E38"/>
    <mergeCell ref="A39:G39"/>
    <mergeCell ref="A33:G33"/>
    <mergeCell ref="A34:G34"/>
    <mergeCell ref="A35:G35"/>
    <mergeCell ref="A1:H1"/>
    <mergeCell ref="A2:H2"/>
    <mergeCell ref="D3:H3"/>
    <mergeCell ref="A36:G36"/>
    <mergeCell ref="A37:G37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39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14</v>
      </c>
      <c r="B3" s="32"/>
      <c r="C3" s="32"/>
      <c r="D3" s="68" t="s">
        <v>15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36630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70330.210000000006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36630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70330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123.17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40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600</v>
      </c>
      <c r="F13" s="7">
        <v>2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400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15190.8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7005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2668.8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500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1000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116.931669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100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10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>
        <v>100</v>
      </c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35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6" t="s">
        <v>63</v>
      </c>
      <c r="C28" s="9" t="s">
        <v>75</v>
      </c>
      <c r="D28" s="12" t="s">
        <v>57</v>
      </c>
      <c r="E28" s="44"/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30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5</v>
      </c>
      <c r="F30" s="7">
        <v>1</v>
      </c>
      <c r="G30" s="8"/>
      <c r="H30" s="8">
        <f t="shared" si="0"/>
        <v>0</v>
      </c>
    </row>
    <row r="31" spans="1:8" ht="15.6" customHeight="1">
      <c r="A31" s="5">
        <v>25</v>
      </c>
      <c r="B31" s="6" t="s">
        <v>63</v>
      </c>
      <c r="C31" s="9" t="s">
        <v>78</v>
      </c>
      <c r="D31" s="11" t="s">
        <v>54</v>
      </c>
      <c r="E31" s="44">
        <v>25</v>
      </c>
      <c r="F31" s="7">
        <v>1</v>
      </c>
      <c r="G31" s="8"/>
      <c r="H31" s="8">
        <f t="shared" si="0"/>
        <v>0</v>
      </c>
    </row>
    <row r="32" spans="1:8" ht="15.6">
      <c r="A32" s="5">
        <v>26</v>
      </c>
      <c r="B32" s="5" t="s">
        <v>46</v>
      </c>
      <c r="C32" s="6" t="s">
        <v>328</v>
      </c>
      <c r="D32" s="5" t="s">
        <v>48</v>
      </c>
      <c r="E32" s="44">
        <v>2500</v>
      </c>
      <c r="F32" s="7">
        <v>1</v>
      </c>
      <c r="G32" s="8"/>
      <c r="H32" s="8">
        <f>ROUND(E32*F32*G32,2)</f>
        <v>0</v>
      </c>
    </row>
    <row r="33" spans="1:8" ht="15.6">
      <c r="A33" s="49" t="s">
        <v>322</v>
      </c>
      <c r="B33" s="49"/>
      <c r="C33" s="49"/>
      <c r="D33" s="49"/>
      <c r="E33" s="49"/>
      <c r="F33" s="49"/>
      <c r="G33" s="49"/>
      <c r="H33" s="13">
        <f>SUM(H7:H32)</f>
        <v>0</v>
      </c>
    </row>
    <row r="34" spans="1:8" ht="15.6">
      <c r="A34" s="48" t="s">
        <v>81</v>
      </c>
      <c r="B34" s="48"/>
      <c r="C34" s="48"/>
      <c r="D34" s="48"/>
      <c r="E34" s="48"/>
      <c r="F34" s="48"/>
      <c r="G34" s="48"/>
      <c r="H34" s="14">
        <v>3</v>
      </c>
    </row>
    <row r="35" spans="1:8" ht="15.6" customHeight="1">
      <c r="A35" s="48" t="s">
        <v>323</v>
      </c>
      <c r="B35" s="48"/>
      <c r="C35" s="48"/>
      <c r="D35" s="48"/>
      <c r="E35" s="48"/>
      <c r="F35" s="48"/>
      <c r="G35" s="48"/>
      <c r="H35" s="13">
        <f>H33*H34</f>
        <v>0</v>
      </c>
    </row>
    <row r="36" spans="1:8" ht="15.6">
      <c r="A36" s="48" t="s">
        <v>80</v>
      </c>
      <c r="B36" s="48"/>
      <c r="C36" s="48"/>
      <c r="D36" s="48"/>
      <c r="E36" s="48"/>
      <c r="F36" s="48"/>
      <c r="G36" s="48"/>
      <c r="H36" s="13">
        <f>ROUND(H35*0.08,2)</f>
        <v>0</v>
      </c>
    </row>
    <row r="37" spans="1:8" ht="15.6">
      <c r="A37" s="55" t="s">
        <v>324</v>
      </c>
      <c r="B37" s="55"/>
      <c r="C37" s="55"/>
      <c r="D37" s="55"/>
      <c r="E37" s="55"/>
      <c r="F37" s="55"/>
      <c r="G37" s="55"/>
      <c r="H37" s="15">
        <f>H35+H36</f>
        <v>0</v>
      </c>
    </row>
    <row r="38" spans="1:8" ht="15" thickBot="1">
      <c r="A38" s="56"/>
      <c r="B38" s="56"/>
      <c r="C38" s="56"/>
      <c r="D38" s="56"/>
      <c r="E38" s="56"/>
      <c r="F38" s="16"/>
      <c r="G38" s="16"/>
      <c r="H38" s="16"/>
    </row>
    <row r="39" spans="1:8" ht="16.2" thickBot="1">
      <c r="A39" s="57" t="s">
        <v>326</v>
      </c>
      <c r="B39" s="58"/>
      <c r="C39" s="58"/>
      <c r="D39" s="58"/>
      <c r="E39" s="58"/>
      <c r="F39" s="58"/>
      <c r="G39" s="58"/>
      <c r="H39" s="28">
        <f>H37</f>
        <v>0</v>
      </c>
    </row>
  </sheetData>
  <mergeCells count="10">
    <mergeCell ref="A38:E38"/>
    <mergeCell ref="A39:G39"/>
    <mergeCell ref="A33:G33"/>
    <mergeCell ref="A34:G34"/>
    <mergeCell ref="A35:G35"/>
    <mergeCell ref="A1:H1"/>
    <mergeCell ref="A2:H2"/>
    <mergeCell ref="D3:H3"/>
    <mergeCell ref="A36:G36"/>
    <mergeCell ref="A37:G37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38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16</v>
      </c>
      <c r="B3" s="32"/>
      <c r="C3" s="32"/>
      <c r="D3" s="68" t="s">
        <v>0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20808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58529.4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20808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58529.4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92.578000000000003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40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300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500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12508.7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4061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>
        <v>3368.4</v>
      </c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>
        <v>19000</v>
      </c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20000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73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100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10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/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20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/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10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10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/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8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8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8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8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8" ht="15" thickBot="1">
      <c r="A37" s="56"/>
      <c r="B37" s="56"/>
      <c r="C37" s="56"/>
      <c r="D37" s="56"/>
      <c r="E37" s="56"/>
      <c r="F37" s="16"/>
      <c r="G37" s="16"/>
      <c r="H37" s="16"/>
    </row>
    <row r="38" spans="1:8" ht="16.2" thickBot="1">
      <c r="A38" s="57" t="s">
        <v>326</v>
      </c>
      <c r="B38" s="58"/>
      <c r="C38" s="58"/>
      <c r="D38" s="58"/>
      <c r="E38" s="58"/>
      <c r="F38" s="58"/>
      <c r="G38" s="58"/>
      <c r="H38" s="28">
        <f>H36</f>
        <v>0</v>
      </c>
    </row>
  </sheetData>
  <mergeCells count="10">
    <mergeCell ref="A37:E37"/>
    <mergeCell ref="A38:G38"/>
    <mergeCell ref="A32:G32"/>
    <mergeCell ref="A33:G33"/>
    <mergeCell ref="A34:G34"/>
    <mergeCell ref="A1:H1"/>
    <mergeCell ref="A2:H2"/>
    <mergeCell ref="D3:H3"/>
    <mergeCell ref="A35:G35"/>
    <mergeCell ref="A36:G3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38"/>
  <sheetViews>
    <sheetView workbookViewId="0">
      <selection sqref="A1:H1"/>
    </sheetView>
  </sheetViews>
  <sheetFormatPr defaultRowHeight="14.4"/>
  <cols>
    <col min="1" max="1" width="5.6640625" customWidth="1"/>
    <col min="2" max="2" width="10.77734375" customWidth="1"/>
    <col min="3" max="3" width="80.6640625" customWidth="1"/>
    <col min="4" max="4" width="10.109375" customWidth="1"/>
    <col min="5" max="5" width="10.6640625" customWidth="1"/>
    <col min="7" max="7" width="10.109375" bestFit="1" customWidth="1"/>
    <col min="8" max="8" width="13.77734375" customWidth="1"/>
  </cols>
  <sheetData>
    <row r="1" spans="1:8" ht="25.8">
      <c r="A1" s="50" t="s">
        <v>320</v>
      </c>
      <c r="B1" s="50"/>
      <c r="C1" s="50"/>
      <c r="D1" s="50"/>
      <c r="E1" s="50"/>
      <c r="F1" s="50"/>
      <c r="G1" s="50"/>
      <c r="H1" s="50"/>
    </row>
    <row r="2" spans="1:8" ht="30" customHeight="1">
      <c r="A2" s="51" t="s">
        <v>281</v>
      </c>
      <c r="B2" s="51"/>
      <c r="C2" s="51"/>
      <c r="D2" s="51"/>
      <c r="E2" s="51"/>
      <c r="F2" s="51"/>
      <c r="G2" s="51"/>
      <c r="H2" s="51"/>
    </row>
    <row r="3" spans="1:8" ht="30" customHeight="1">
      <c r="A3" s="29" t="s">
        <v>17</v>
      </c>
      <c r="B3" s="32"/>
      <c r="C3" s="32"/>
      <c r="D3" s="68" t="s">
        <v>3</v>
      </c>
      <c r="E3" s="69"/>
      <c r="F3" s="69"/>
      <c r="G3" s="69"/>
      <c r="H3" s="70"/>
    </row>
    <row r="4" spans="1:8" ht="50.4">
      <c r="A4" s="30" t="s">
        <v>30</v>
      </c>
      <c r="B4" s="30" t="s">
        <v>31</v>
      </c>
      <c r="C4" s="30" t="s">
        <v>32</v>
      </c>
      <c r="D4" s="30" t="s">
        <v>33</v>
      </c>
      <c r="E4" s="31" t="s">
        <v>321</v>
      </c>
      <c r="F4" s="31" t="s">
        <v>35</v>
      </c>
      <c r="G4" s="2" t="s">
        <v>282</v>
      </c>
      <c r="H4" s="31" t="s">
        <v>36</v>
      </c>
    </row>
    <row r="5" spans="1:8">
      <c r="A5" s="3" t="s">
        <v>37</v>
      </c>
      <c r="B5" s="3" t="s">
        <v>38</v>
      </c>
      <c r="C5" s="3" t="s">
        <v>39</v>
      </c>
      <c r="D5" s="3" t="s">
        <v>40</v>
      </c>
      <c r="E5" s="3" t="s">
        <v>41</v>
      </c>
      <c r="F5" s="3" t="s">
        <v>42</v>
      </c>
      <c r="G5" s="3" t="s">
        <v>43</v>
      </c>
      <c r="H5" s="4" t="s">
        <v>44</v>
      </c>
    </row>
    <row r="6" spans="1:8">
      <c r="A6" s="35" t="s">
        <v>332</v>
      </c>
      <c r="B6" s="36"/>
      <c r="C6" s="37" t="s">
        <v>45</v>
      </c>
      <c r="D6" s="36"/>
      <c r="E6" s="36"/>
      <c r="F6" s="38"/>
      <c r="G6" s="38"/>
      <c r="H6" s="38"/>
    </row>
    <row r="7" spans="1:8" ht="15.6">
      <c r="A7" s="5">
        <v>1</v>
      </c>
      <c r="B7" s="5" t="s">
        <v>46</v>
      </c>
      <c r="C7" s="6" t="s">
        <v>47</v>
      </c>
      <c r="D7" s="5" t="s">
        <v>48</v>
      </c>
      <c r="E7" s="44">
        <v>24023</v>
      </c>
      <c r="F7" s="7">
        <v>2</v>
      </c>
      <c r="G7" s="8"/>
      <c r="H7" s="8">
        <f>ROUND(E7*F7*G7,2)</f>
        <v>0</v>
      </c>
    </row>
    <row r="8" spans="1:8" ht="15.6">
      <c r="A8" s="5">
        <v>2</v>
      </c>
      <c r="B8" s="5" t="s">
        <v>46</v>
      </c>
      <c r="C8" s="6" t="s">
        <v>49</v>
      </c>
      <c r="D8" s="5" t="s">
        <v>48</v>
      </c>
      <c r="E8" s="44">
        <v>54102</v>
      </c>
      <c r="F8" s="7">
        <v>2</v>
      </c>
      <c r="G8" s="8"/>
      <c r="H8" s="8">
        <f t="shared" ref="H8:H31" si="0">ROUND(E8*F8*G8,2)</f>
        <v>0</v>
      </c>
    </row>
    <row r="9" spans="1:8" ht="15.6">
      <c r="A9" s="5">
        <v>3</v>
      </c>
      <c r="B9" s="5" t="s">
        <v>46</v>
      </c>
      <c r="C9" s="6" t="s">
        <v>50</v>
      </c>
      <c r="D9" s="5" t="s">
        <v>48</v>
      </c>
      <c r="E9" s="44">
        <v>24023</v>
      </c>
      <c r="F9" s="7">
        <v>1</v>
      </c>
      <c r="G9" s="8"/>
      <c r="H9" s="8">
        <f t="shared" si="0"/>
        <v>0</v>
      </c>
    </row>
    <row r="10" spans="1:8" ht="15.6">
      <c r="A10" s="5">
        <v>4</v>
      </c>
      <c r="B10" s="5" t="s">
        <v>46</v>
      </c>
      <c r="C10" s="6" t="s">
        <v>51</v>
      </c>
      <c r="D10" s="5" t="s">
        <v>48</v>
      </c>
      <c r="E10" s="44">
        <v>54102</v>
      </c>
      <c r="F10" s="7">
        <v>1</v>
      </c>
      <c r="G10" s="8"/>
      <c r="H10" s="8">
        <f t="shared" si="0"/>
        <v>0</v>
      </c>
    </row>
    <row r="11" spans="1:8" ht="15.6">
      <c r="A11" s="5">
        <v>5</v>
      </c>
      <c r="B11" s="5" t="s">
        <v>46</v>
      </c>
      <c r="C11" s="6" t="s">
        <v>52</v>
      </c>
      <c r="D11" s="5" t="s">
        <v>6</v>
      </c>
      <c r="E11" s="43">
        <v>132.19</v>
      </c>
      <c r="F11" s="7">
        <v>2</v>
      </c>
      <c r="G11" s="8"/>
      <c r="H11" s="8">
        <f t="shared" si="0"/>
        <v>0</v>
      </c>
    </row>
    <row r="12" spans="1:8" ht="15.6">
      <c r="A12" s="5">
        <v>6</v>
      </c>
      <c r="B12" s="18" t="s">
        <v>53</v>
      </c>
      <c r="C12" s="6" t="s">
        <v>296</v>
      </c>
      <c r="D12" s="5" t="s">
        <v>54</v>
      </c>
      <c r="E12" s="44">
        <v>25</v>
      </c>
      <c r="F12" s="7">
        <v>1</v>
      </c>
      <c r="G12" s="8"/>
      <c r="H12" s="8">
        <f t="shared" si="0"/>
        <v>0</v>
      </c>
    </row>
    <row r="13" spans="1:8" ht="31.2">
      <c r="A13" s="5">
        <v>7</v>
      </c>
      <c r="B13" s="18" t="s">
        <v>53</v>
      </c>
      <c r="C13" s="6" t="s">
        <v>294</v>
      </c>
      <c r="D13" s="5" t="s">
        <v>54</v>
      </c>
      <c r="E13" s="44">
        <v>502</v>
      </c>
      <c r="F13" s="7">
        <v>1</v>
      </c>
      <c r="G13" s="8"/>
      <c r="H13" s="8">
        <f t="shared" si="0"/>
        <v>0</v>
      </c>
    </row>
    <row r="14" spans="1:8" ht="15.6">
      <c r="A14" s="5">
        <v>8</v>
      </c>
      <c r="B14" s="18" t="s">
        <v>55</v>
      </c>
      <c r="C14" s="6" t="s">
        <v>56</v>
      </c>
      <c r="D14" s="5" t="s">
        <v>57</v>
      </c>
      <c r="E14" s="44">
        <v>280</v>
      </c>
      <c r="F14" s="7">
        <v>1</v>
      </c>
      <c r="G14" s="8"/>
      <c r="H14" s="8">
        <f t="shared" si="0"/>
        <v>0</v>
      </c>
    </row>
    <row r="15" spans="1:8" ht="15.6">
      <c r="A15" s="5">
        <v>9</v>
      </c>
      <c r="B15" s="21" t="s">
        <v>55</v>
      </c>
      <c r="C15" s="9" t="s">
        <v>151</v>
      </c>
      <c r="D15" s="12" t="s">
        <v>57</v>
      </c>
      <c r="E15" s="45">
        <v>35</v>
      </c>
      <c r="F15" s="7">
        <v>1</v>
      </c>
      <c r="G15" s="8"/>
      <c r="H15" s="8">
        <f>E15*F15*G15</f>
        <v>0</v>
      </c>
    </row>
    <row r="16" spans="1:8" ht="15.6">
      <c r="A16" s="5">
        <v>10</v>
      </c>
      <c r="B16" s="21" t="s">
        <v>58</v>
      </c>
      <c r="C16" s="23" t="s">
        <v>153</v>
      </c>
      <c r="D16" s="24" t="s">
        <v>57</v>
      </c>
      <c r="E16" s="45">
        <v>170</v>
      </c>
      <c r="F16" s="7">
        <v>1</v>
      </c>
      <c r="G16" s="8"/>
      <c r="H16" s="8">
        <f>E16*F16*G16</f>
        <v>0</v>
      </c>
    </row>
    <row r="17" spans="1:8" ht="15.6">
      <c r="A17" s="5">
        <v>11</v>
      </c>
      <c r="B17" s="18" t="s">
        <v>58</v>
      </c>
      <c r="C17" s="6" t="s">
        <v>59</v>
      </c>
      <c r="D17" s="5" t="s">
        <v>57</v>
      </c>
      <c r="E17" s="44">
        <v>1973</v>
      </c>
      <c r="F17" s="7">
        <v>1</v>
      </c>
      <c r="G17" s="8"/>
      <c r="H17" s="8">
        <f t="shared" si="0"/>
        <v>0</v>
      </c>
    </row>
    <row r="18" spans="1:8" ht="15.6">
      <c r="A18" s="5">
        <v>12</v>
      </c>
      <c r="B18" s="5" t="s">
        <v>60</v>
      </c>
      <c r="C18" s="6" t="s">
        <v>61</v>
      </c>
      <c r="D18" s="5" t="s">
        <v>54</v>
      </c>
      <c r="E18" s="44">
        <v>5852</v>
      </c>
      <c r="F18" s="7">
        <v>2</v>
      </c>
      <c r="G18" s="8"/>
      <c r="H18" s="8">
        <f t="shared" si="0"/>
        <v>0</v>
      </c>
    </row>
    <row r="19" spans="1:8" ht="15.6">
      <c r="A19" s="5">
        <v>13</v>
      </c>
      <c r="B19" s="5" t="s">
        <v>60</v>
      </c>
      <c r="C19" s="6" t="s">
        <v>62</v>
      </c>
      <c r="D19" s="5" t="s">
        <v>48</v>
      </c>
      <c r="E19" s="44"/>
      <c r="F19" s="7">
        <v>1</v>
      </c>
      <c r="G19" s="8"/>
      <c r="H19" s="8">
        <f t="shared" si="0"/>
        <v>0</v>
      </c>
    </row>
    <row r="20" spans="1:8" ht="31.2">
      <c r="A20" s="5">
        <v>14</v>
      </c>
      <c r="B20" s="5" t="s">
        <v>46</v>
      </c>
      <c r="C20" s="6" t="s">
        <v>64</v>
      </c>
      <c r="D20" s="5" t="s">
        <v>48</v>
      </c>
      <c r="E20" s="44"/>
      <c r="F20" s="7">
        <v>1</v>
      </c>
      <c r="G20" s="8"/>
      <c r="H20" s="8">
        <f t="shared" si="0"/>
        <v>0</v>
      </c>
    </row>
    <row r="21" spans="1:8" ht="15.6">
      <c r="A21" s="5">
        <v>15</v>
      </c>
      <c r="B21" s="5" t="s">
        <v>46</v>
      </c>
      <c r="C21" s="6" t="s">
        <v>65</v>
      </c>
      <c r="D21" s="5" t="s">
        <v>57</v>
      </c>
      <c r="E21" s="44">
        <v>5000</v>
      </c>
      <c r="F21" s="7">
        <v>1</v>
      </c>
      <c r="G21" s="8"/>
      <c r="H21" s="8">
        <f t="shared" si="0"/>
        <v>0</v>
      </c>
    </row>
    <row r="22" spans="1:8" ht="15.6">
      <c r="A22" s="5">
        <v>16</v>
      </c>
      <c r="B22" s="26" t="s">
        <v>66</v>
      </c>
      <c r="C22" s="6" t="s">
        <v>67</v>
      </c>
      <c r="D22" s="5" t="s">
        <v>68</v>
      </c>
      <c r="E22" s="46">
        <v>202.39225300000001</v>
      </c>
      <c r="F22" s="7">
        <v>2</v>
      </c>
      <c r="G22" s="8"/>
      <c r="H22" s="8">
        <f t="shared" si="0"/>
        <v>0</v>
      </c>
    </row>
    <row r="23" spans="1:8" ht="15.6">
      <c r="A23" s="5">
        <v>17</v>
      </c>
      <c r="B23" s="26" t="s">
        <v>63</v>
      </c>
      <c r="C23" s="9" t="s">
        <v>69</v>
      </c>
      <c r="D23" s="10" t="s">
        <v>54</v>
      </c>
      <c r="E23" s="44">
        <v>340</v>
      </c>
      <c r="F23" s="7">
        <v>1</v>
      </c>
      <c r="G23" s="8"/>
      <c r="H23" s="8">
        <f t="shared" si="0"/>
        <v>0</v>
      </c>
    </row>
    <row r="24" spans="1:8" ht="15.6">
      <c r="A24" s="5">
        <v>18</v>
      </c>
      <c r="B24" s="26" t="s">
        <v>63</v>
      </c>
      <c r="C24" s="6" t="s">
        <v>70</v>
      </c>
      <c r="D24" s="5" t="s">
        <v>54</v>
      </c>
      <c r="E24" s="44">
        <v>10</v>
      </c>
      <c r="F24" s="7">
        <v>1</v>
      </c>
      <c r="G24" s="8"/>
      <c r="H24" s="8">
        <f t="shared" si="0"/>
        <v>0</v>
      </c>
    </row>
    <row r="25" spans="1:8" ht="15.6">
      <c r="A25" s="5">
        <v>19</v>
      </c>
      <c r="B25" s="26" t="s">
        <v>63</v>
      </c>
      <c r="C25" s="6" t="s">
        <v>71</v>
      </c>
      <c r="D25" s="5" t="s">
        <v>48</v>
      </c>
      <c r="E25" s="44"/>
      <c r="F25" s="7">
        <v>1</v>
      </c>
      <c r="G25" s="8"/>
      <c r="H25" s="8">
        <f t="shared" si="0"/>
        <v>0</v>
      </c>
    </row>
    <row r="26" spans="1:8" ht="31.2">
      <c r="A26" s="5">
        <v>20</v>
      </c>
      <c r="B26" s="5" t="s">
        <v>63</v>
      </c>
      <c r="C26" s="9" t="s">
        <v>72</v>
      </c>
      <c r="D26" s="11" t="s">
        <v>73</v>
      </c>
      <c r="E26" s="44">
        <v>20</v>
      </c>
      <c r="F26" s="7">
        <v>1</v>
      </c>
      <c r="G26" s="8"/>
      <c r="H26" s="8">
        <f t="shared" si="0"/>
        <v>0</v>
      </c>
    </row>
    <row r="27" spans="1:8" ht="31.2">
      <c r="A27" s="5">
        <v>21</v>
      </c>
      <c r="B27" s="5" t="s">
        <v>63</v>
      </c>
      <c r="C27" s="9" t="s">
        <v>74</v>
      </c>
      <c r="D27" s="5" t="s">
        <v>54</v>
      </c>
      <c r="E27" s="44"/>
      <c r="F27" s="7">
        <v>1</v>
      </c>
      <c r="G27" s="8"/>
      <c r="H27" s="8">
        <f t="shared" si="0"/>
        <v>0</v>
      </c>
    </row>
    <row r="28" spans="1:8" ht="31.2">
      <c r="A28" s="5">
        <v>22</v>
      </c>
      <c r="B28" s="5" t="s">
        <v>63</v>
      </c>
      <c r="C28" s="9" t="s">
        <v>75</v>
      </c>
      <c r="D28" s="12" t="s">
        <v>57</v>
      </c>
      <c r="E28" s="44">
        <v>20</v>
      </c>
      <c r="F28" s="7">
        <v>1</v>
      </c>
      <c r="G28" s="8"/>
      <c r="H28" s="8">
        <f t="shared" si="0"/>
        <v>0</v>
      </c>
    </row>
    <row r="29" spans="1:8" ht="31.2">
      <c r="A29" s="5">
        <v>23</v>
      </c>
      <c r="B29" s="5" t="s">
        <v>63</v>
      </c>
      <c r="C29" s="9" t="s">
        <v>76</v>
      </c>
      <c r="D29" s="11" t="s">
        <v>54</v>
      </c>
      <c r="E29" s="44">
        <v>5</v>
      </c>
      <c r="F29" s="7">
        <v>1</v>
      </c>
      <c r="G29" s="8"/>
      <c r="H29" s="8">
        <f t="shared" si="0"/>
        <v>0</v>
      </c>
    </row>
    <row r="30" spans="1:8" ht="31.2">
      <c r="A30" s="5">
        <v>24</v>
      </c>
      <c r="B30" s="5" t="s">
        <v>63</v>
      </c>
      <c r="C30" s="9" t="s">
        <v>77</v>
      </c>
      <c r="D30" s="11" t="s">
        <v>54</v>
      </c>
      <c r="E30" s="44">
        <v>5</v>
      </c>
      <c r="F30" s="7">
        <v>1</v>
      </c>
      <c r="G30" s="8"/>
      <c r="H30" s="8">
        <f t="shared" si="0"/>
        <v>0</v>
      </c>
    </row>
    <row r="31" spans="1:8" ht="15.6">
      <c r="A31" s="5">
        <v>25</v>
      </c>
      <c r="B31" s="5" t="s">
        <v>63</v>
      </c>
      <c r="C31" s="9" t="s">
        <v>78</v>
      </c>
      <c r="D31" s="11" t="s">
        <v>54</v>
      </c>
      <c r="E31" s="44"/>
      <c r="F31" s="7">
        <v>1</v>
      </c>
      <c r="G31" s="8"/>
      <c r="H31" s="8">
        <f t="shared" si="0"/>
        <v>0</v>
      </c>
    </row>
    <row r="32" spans="1:8" ht="15.6">
      <c r="A32" s="49" t="s">
        <v>322</v>
      </c>
      <c r="B32" s="49"/>
      <c r="C32" s="49"/>
      <c r="D32" s="49"/>
      <c r="E32" s="49"/>
      <c r="F32" s="49"/>
      <c r="G32" s="49"/>
      <c r="H32" s="13">
        <f>SUM(H7:H31)</f>
        <v>0</v>
      </c>
    </row>
    <row r="33" spans="1:8" ht="15.6">
      <c r="A33" s="48" t="s">
        <v>81</v>
      </c>
      <c r="B33" s="48"/>
      <c r="C33" s="48"/>
      <c r="D33" s="48"/>
      <c r="E33" s="48"/>
      <c r="F33" s="48"/>
      <c r="G33" s="48"/>
      <c r="H33" s="14">
        <v>3</v>
      </c>
    </row>
    <row r="34" spans="1:8" ht="15.6" customHeight="1">
      <c r="A34" s="48" t="s">
        <v>323</v>
      </c>
      <c r="B34" s="48"/>
      <c r="C34" s="48"/>
      <c r="D34" s="48"/>
      <c r="E34" s="48"/>
      <c r="F34" s="48"/>
      <c r="G34" s="48"/>
      <c r="H34" s="13">
        <f>H32*H33</f>
        <v>0</v>
      </c>
    </row>
    <row r="35" spans="1:8" ht="15.6">
      <c r="A35" s="48" t="s">
        <v>80</v>
      </c>
      <c r="B35" s="48"/>
      <c r="C35" s="48"/>
      <c r="D35" s="48"/>
      <c r="E35" s="48"/>
      <c r="F35" s="48"/>
      <c r="G35" s="48"/>
      <c r="H35" s="13">
        <f>ROUND(H34*0.08,2)</f>
        <v>0</v>
      </c>
    </row>
    <row r="36" spans="1:8" ht="15.6">
      <c r="A36" s="55" t="s">
        <v>324</v>
      </c>
      <c r="B36" s="55"/>
      <c r="C36" s="55"/>
      <c r="D36" s="55"/>
      <c r="E36" s="55"/>
      <c r="F36" s="55"/>
      <c r="G36" s="55"/>
      <c r="H36" s="15">
        <f>H34+H35</f>
        <v>0</v>
      </c>
    </row>
    <row r="37" spans="1:8" ht="15" thickBot="1">
      <c r="A37" s="56"/>
      <c r="B37" s="56"/>
      <c r="C37" s="56"/>
      <c r="D37" s="56"/>
      <c r="E37" s="56"/>
      <c r="F37" s="16"/>
      <c r="G37" s="16"/>
      <c r="H37" s="16"/>
    </row>
    <row r="38" spans="1:8" ht="16.2" thickBot="1">
      <c r="A38" s="57" t="s">
        <v>326</v>
      </c>
      <c r="B38" s="58"/>
      <c r="C38" s="58"/>
      <c r="D38" s="58"/>
      <c r="E38" s="58"/>
      <c r="F38" s="58"/>
      <c r="G38" s="58"/>
      <c r="H38" s="28">
        <f>H36</f>
        <v>0</v>
      </c>
    </row>
  </sheetData>
  <mergeCells count="10">
    <mergeCell ref="A37:E37"/>
    <mergeCell ref="A38:G38"/>
    <mergeCell ref="A32:G32"/>
    <mergeCell ref="A33:G33"/>
    <mergeCell ref="A34:G34"/>
    <mergeCell ref="A1:H1"/>
    <mergeCell ref="A2:H2"/>
    <mergeCell ref="D3:H3"/>
    <mergeCell ref="A35:G35"/>
    <mergeCell ref="A36:G3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1. BOLESŁAWIEC</vt:lpstr>
      <vt:lpstr>2. CZADRÓW</vt:lpstr>
      <vt:lpstr>3. GRYFÓW</vt:lpstr>
      <vt:lpstr>4. JELENIA G.</vt:lpstr>
      <vt:lpstr>5. TYLICE</vt:lpstr>
      <vt:lpstr>6. CHOCIANÓW I</vt:lpstr>
      <vt:lpstr>7. CHOCIANÓW II</vt:lpstr>
      <vt:lpstr>8. GÓRA</vt:lpstr>
      <vt:lpstr>9. RUDNA</vt:lpstr>
      <vt:lpstr>10. WĄDROŻE</vt:lpstr>
      <vt:lpstr>11. LĄDEK</vt:lpstr>
      <vt:lpstr>12. OLSZYNIEC</vt:lpstr>
      <vt:lpstr>13. ŚCINAWKA</vt:lpstr>
      <vt:lpstr>14. ZIĘBICE</vt:lpstr>
      <vt:lpstr>15. KĄTY WR.</vt:lpstr>
      <vt:lpstr>16. OŁAWA</vt:lpstr>
      <vt:lpstr>17. TRZEBNICA</vt:lpstr>
      <vt:lpstr>18. WOŁÓW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</dc:creator>
  <cp:lastModifiedBy>Magdalena Graczyk-Gęborys</cp:lastModifiedBy>
  <cp:lastPrinted>2025-10-31T08:22:09Z</cp:lastPrinted>
  <dcterms:created xsi:type="dcterms:W3CDTF">2017-01-04T09:19:05Z</dcterms:created>
  <dcterms:modified xsi:type="dcterms:W3CDTF">2025-11-21T07:27:40Z</dcterms:modified>
</cp:coreProperties>
</file>